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Александр\Desktop\"/>
    </mc:Choice>
  </mc:AlternateContent>
  <xr:revisionPtr revIDLastSave="0" documentId="13_ncr:1_{21E72FF0-FC54-497E-B844-9C3B93A8921F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ТАБ_1 к ПРИЛОЖЕНИЮ_3" sheetId="3" r:id="rId1"/>
    <sheet name="ТАБ_2 к ПРИЛОЖЕНИЮ_3" sheetId="2" r:id="rId2"/>
  </sheets>
  <definedNames>
    <definedName name="_xlnm._FilterDatabase" localSheetId="0" hidden="1">'ТАБ_1 к ПРИЛОЖЕНИЮ_3'!$A$7:$I$32</definedName>
    <definedName name="_xlnm.Print_Titles" localSheetId="0">'ТАБ_1 к ПРИЛОЖЕНИЮ_3'!$6:$7</definedName>
    <definedName name="_xlnm.Print_Area" localSheetId="0">'ТАБ_1 к ПРИЛОЖЕНИЮ_3'!$A$1:$G$38</definedName>
    <definedName name="_xlnm.Print_Area" localSheetId="1">'ТАБ_2 к ПРИЛОЖЕНИЮ_3'!$A$1:$F$14</definedName>
  </definedNames>
  <calcPr calcId="191029"/>
</workbook>
</file>

<file path=xl/calcChain.xml><?xml version="1.0" encoding="utf-8"?>
<calcChain xmlns="http://schemas.openxmlformats.org/spreadsheetml/2006/main">
  <c r="E28" i="3" l="1"/>
  <c r="F25" i="3"/>
  <c r="G11" i="3" l="1"/>
  <c r="G25" i="3" l="1"/>
  <c r="G24" i="3"/>
  <c r="G23" i="3"/>
  <c r="G22" i="3"/>
  <c r="G21" i="3" l="1"/>
  <c r="F13" i="3"/>
  <c r="F11" i="3"/>
  <c r="F10" i="3"/>
  <c r="F28" i="3"/>
  <c r="F27" i="3"/>
  <c r="G27" i="3" s="1"/>
  <c r="F24" i="3"/>
  <c r="F23" i="3"/>
  <c r="F22" i="3"/>
  <c r="G19" i="3"/>
  <c r="F19" i="3"/>
  <c r="G18" i="3"/>
  <c r="F18" i="3"/>
  <c r="G17" i="3"/>
  <c r="F17" i="3"/>
  <c r="G16" i="3"/>
  <c r="F16" i="3"/>
  <c r="G15" i="3"/>
  <c r="G13" i="3"/>
  <c r="G12" i="3"/>
  <c r="F12" i="3"/>
  <c r="G10" i="3"/>
  <c r="G9" i="3" s="1"/>
  <c r="F21" i="3" l="1"/>
  <c r="G28" i="3"/>
  <c r="G26" i="3" s="1"/>
  <c r="F26" i="3"/>
  <c r="F14" i="3"/>
  <c r="G14" i="3"/>
  <c r="F9" i="3"/>
  <c r="G32" i="3" l="1"/>
  <c r="F32" i="3"/>
</calcChain>
</file>

<file path=xl/sharedStrings.xml><?xml version="1.0" encoding="utf-8"?>
<sst xmlns="http://schemas.openxmlformats.org/spreadsheetml/2006/main" count="133" uniqueCount="100">
  <si>
    <t>№ п/п</t>
  </si>
  <si>
    <t xml:space="preserve">Вопросы для оценки </t>
  </si>
  <si>
    <t>Методика определения ответа</t>
  </si>
  <si>
    <t>Балл</t>
  </si>
  <si>
    <t>Итоги оценки</t>
  </si>
  <si>
    <t>Блок 1. Качество формирования</t>
  </si>
  <si>
    <t>1.2.</t>
  </si>
  <si>
    <t>1.1.</t>
  </si>
  <si>
    <t>1.3.</t>
  </si>
  <si>
    <t>1.4.</t>
  </si>
  <si>
    <t>Раздел 2. Качество планирования</t>
  </si>
  <si>
    <t>2.1.</t>
  </si>
  <si>
    <t>2.2.</t>
  </si>
  <si>
    <t>2.3.</t>
  </si>
  <si>
    <t>2.4.</t>
  </si>
  <si>
    <t>2.5.</t>
  </si>
  <si>
    <t>Блок 2. Эффективность реализации</t>
  </si>
  <si>
    <t>Раздел 3. Качество управления программой</t>
  </si>
  <si>
    <t>3.1.</t>
  </si>
  <si>
    <t>3.2.</t>
  </si>
  <si>
    <t>3.3.</t>
  </si>
  <si>
    <t>3.4.</t>
  </si>
  <si>
    <t>Раздел 4. Достигнутые результаты</t>
  </si>
  <si>
    <t>4.1.</t>
  </si>
  <si>
    <t>4.2.</t>
  </si>
  <si>
    <t>ИТОГО:</t>
  </si>
  <si>
    <t>Диапазон баллов</t>
  </si>
  <si>
    <t>Эффективна</t>
  </si>
  <si>
    <t>Умеренно эффективна</t>
  </si>
  <si>
    <t>Адекватна</t>
  </si>
  <si>
    <t>Неэффективна</t>
  </si>
  <si>
    <t>Соответствие баллов качественной оценке</t>
  </si>
  <si>
    <t>X</t>
  </si>
  <si>
    <t>Результаты отсутствуют</t>
  </si>
  <si>
    <t>Результаты не проявлены</t>
  </si>
  <si>
    <t>Вывод&lt;*&gt;</t>
  </si>
  <si>
    <t>(20%/4*(нет - 0 или да - 1))</t>
  </si>
  <si>
    <t>(10%/5*(нет - 0 или да - 1))</t>
  </si>
  <si>
    <t>Х</t>
  </si>
  <si>
    <t>Итоговая оценка муниципальной программы</t>
  </si>
  <si>
    <t>Установлены и соблюдены ли сроки выполнения основных мероприятий и контрольных событий в "Комплексном плане действий по реализации муниципальной программы на отчетный финансовый год и плановый период".</t>
  </si>
  <si>
    <t>&lt;*&gt; - Таблица представляется в формате Excel.</t>
  </si>
  <si>
    <t>Раздел 1. Цели и "конструкция" (структуры) муниципальной программы</t>
  </si>
  <si>
    <t>Соответствует ли цель муниципальной программы Стратегии социально-экономического развития муниципального образования (далее - Стратегия).</t>
  </si>
  <si>
    <t>Обеспечена ли взаимосвязь задач и целевых индикаторов (показателей) каждой подпрограммы, исключено ли дублирование взаимосвязи этих целевых  индикаторов (показателей) и с другими задачами.</t>
  </si>
  <si>
    <t>Экспертиза задач и целевых  индикаторов (показателей) каждой подпрограммы на основании таблицы "Перечень и сведения о целевых индикаторах и показателях муниципальной программы".
Ответ "Да" – имеется целевой индикатор (показатель) по каждой задаче подпрограммы и он не является целевым индикатором (показателем) по другим задачам.</t>
  </si>
  <si>
    <t>Достаточно ли состава основных мероприятий, направленных на решение конкретной задачи подпрограммы.</t>
  </si>
  <si>
    <t>Отсутствует ли 10 и более % целевых индикаторов (показателей) от общего их количества, имеющих уровень расхождений фактических и плановых значений более 30% .</t>
  </si>
  <si>
    <t>Отражены ли «конечные» количественные показатели, характеризующие общественно значимый социально-экономический эффект .</t>
  </si>
  <si>
    <t>Соответствуют ли показатели муниципальных услуг муниципальных заданий целевым индикаторам (показателям) подпрограмм (не менее одного).</t>
  </si>
  <si>
    <t>Изучение "Отчета о выполнении сводных показателей муниципальных заданий на оказание муниципальных услуг (работ) муниципальными учреждениями по муниципальной программе".
Ответ "Да" – если показатели муниципальных заданий на оказание муниципальных услуг соответствуют целевым показателям (индикаторам) подпрограмм (не менее одного), если отсутствуют муниципальные задания.</t>
  </si>
  <si>
    <t>Соблюдены ли сроки приведения муниципальной программ в соответствие с решением о  бюджете муниципального образования.</t>
  </si>
  <si>
    <t>Обеспечены ли требования по открытости и прозрачности информации об исполнении муниципальной программы.</t>
  </si>
  <si>
    <t xml:space="preserve">Изучение актов проведенных контрольных мероприятий.
Ответ "Да" - случаи нарушений, повлекших применение санкций, в ходе реализации муниципальной программы при проведении внутреннего муниципального финансового контроля не выявлены (отсутствуют случаи вынесения в отношении ответственных исполнителей, соисполнителей, участников муниципальной программы (их подведомственной сети) актов административного реагирования (представления, предписания, уведомления о применении бюджетных мер принуждения, постановления о назначении административного наказания)).
</t>
  </si>
  <si>
    <t>Отсутствуют ли случаи нарушений в ходе реализации муниципальной программы, повлекших применение санкций (правовые последствия нарушения бюджетного законодательства Российской Федерации и иных нормативных правовых актов, регулирующих бюджетные правоотношения), выявленных при проведении внутреннего муниципального финансового контроля.</t>
  </si>
  <si>
    <t>Как эффективно расходовались средства  бюджета муниципального образования, предусмотренные для финансирования муниципальной программы.</t>
  </si>
  <si>
    <t>Соответствуют ли целевые индикаторы  (показатели) муниципальной  программы, предусмотренные на отчетный год, плановым значениям целевых  индикаторов (показателей) Стратегии .</t>
  </si>
  <si>
    <t>да</t>
  </si>
  <si>
    <t>Ответственный исполнитель</t>
  </si>
  <si>
    <t>Имеются ли для каждой задачи муниципальной программы/подпрограммы соответствующие ей целевые индикаторы (показатели) программы.</t>
  </si>
  <si>
    <t xml:space="preserve">Отражены ли региональные проекты в качестве основных мероприятий муниципальной программы.
</t>
  </si>
  <si>
    <t>Сравнение цели муниципальной программы и задачи блока, отраженной в разделе Стратегии,содержащем цели и задачи социально-экономическогог развития МО. 
Ответ "Да" – при соответствии цели программы и задачи блока.</t>
  </si>
  <si>
    <t>Сравнение целевых индикаторов (показателей) муниципальной программы в таблице "Перечень и сведения о целевых индикаторах и показателях муниципальной программы" с плановым значением таблицы целевых индикаторов (показателей), установленных для достижения целей Стратегии.
Ответ "Да" - значения целевых индикаторов (показателей) муниципальной программы, предусмотренные на отчетный год, соответствуют значениям  целевых индикаторов(показателей), установленных для достижения целей Стратегии либо имеют позитивное изменение по сравнению со значениями целевых индикаторов (показателей) в Стратегии.</t>
  </si>
  <si>
    <t>Экспертиза целевых индикаторов (показателей) муниципальной программы на основании таблицы "Перечень и сведения о целевых индикаторах и показателях муниципальной программы".
Ответ "Да" – по каждой задаче программы/подпрограммы имеется целевой индикатор (показатель), отражющий ее решение.</t>
  </si>
  <si>
    <t>Изучение "Комплексного плана действий по реализации муниципальной программы ".
Ответ "Да" - по каждой задаче подпрограммы имеются основные мероприятия обеспечивающие достижение цели и решение задач муниципальной программы (подпрограммы), также в рамках каждого основного мероприятия имеется комплекс необходимых мероприятий (не менее двух действующих мероприятий (за исключением основных мероприятий, реализуемых в рамках проектной деятельности, а также обеспечивающей подпрограммы).</t>
  </si>
  <si>
    <t>Изучение таблицы "Перечень и характеристики основных мероприятий муниципальной программы и ведомственныхцелевых программ" и парспортов региональных проектов".
Ответ "Да" - в муниципальной программе содержатся соответствующие региональные проекты в качестве ее основных мероприятий, в рамках которых муниципальному образованию предусмотрены субсидии.</t>
  </si>
  <si>
    <t xml:space="preserve">Изучение позиции "Ожидаемые результаты реализации муниципальной программы" паспорта муниципальной программы.
Ответ "Да" – в паспорте программы/подпрограммы отражены "конечные" количественные показатели, характеризующие общественно значимый социально-экономический эффект.
</t>
  </si>
  <si>
    <t>Изучение  "Комплексного плана действий по реализации муниципальной программы ".
Ответ "Да" – установлены и соблюдены сроки выполнения основных мероприятий и контрольных событий.</t>
  </si>
  <si>
    <t>Изучение правовых актов об утверждении  бюджета  муниципального образования (или о внесении изменений) и правовых актов о внесении изменений в муниципальную программу.
Ответ "Да" – муниципальная программа приведена в соответствие с решением о бюджете муниципального образования наочередной финансовый год и плановый период в сроки и порядке, установленном бюджетным законодательством.</t>
  </si>
  <si>
    <t>Какая степень достижения плановых значений целевых индикаторов (показателей), характеризующих достижение цели и решение задач программы/подпрограмм</t>
  </si>
  <si>
    <t>(50%/2)</t>
  </si>
  <si>
    <t>Изучение информации о реализации программы, размещенной на официальном сайте администрации МР "Сыктывдинский" https://syktyvdin.gosuslugi.ru/ на портале «Госуслуги» .
Ответ "Да" - обеспечено рассмотрение годового отчета (доклада) о ходе реализации и оценке эффективности реализации муниципальной программы  за предыдущий отчетному году год  и на официальном сайте администрации муниципального образования размещены:
- муниципальные правовые акты об утверждении муниципальной программы и о внесении изменений в муниципальную программу в отчетном году;
- годовой отчет (доклад) о ходе реализации и оценке эффективности реализации муниципальной программы за предыдущий отчетному году год;
- "Комплексный план действий по реализации муниципальной программы на отчетный финансовый год и плановый период" (все версии с учетом изменений, вносимых в комплексный план в течение отчетного года, в том числе с учетом последней редакции бюджета муниципального образования на отчетный год );
- данные мониторинга реализации муниципальной программы в отчетном году.</t>
  </si>
  <si>
    <t xml:space="preserve">Ответ (ДА/НЕТ коэффициент исполнения) </t>
  </si>
  <si>
    <t>90 - 100</t>
  </si>
  <si>
    <t>80 - 89,99</t>
  </si>
  <si>
    <t>65 - 79,99</t>
  </si>
  <si>
    <t>0 - 64,99</t>
  </si>
  <si>
    <t>Цели и приоритеты по муниципальной программе расставлены верно, механизмы и инструменты управления муниципальной программой привели к достижению запланированных результатов</t>
  </si>
  <si>
    <t>В целом муниципальная программа поставила перед собой четкие цели и приоритеты, является хорошо управляемой системой, но стоит обратить внимание на механизмы и инструменты по достижению ее цели, чтобы достичь более высоких результатов с учетом результатов оценки качества формирования и эффективности реализации муниципальной программы и динамики изменений их оценки по сравнению с предыдущим годом &lt;**&gt;</t>
  </si>
  <si>
    <t>По муниципальной программе наблюдается "информационный разрыв" между первичными элементами (целью, задачами, мероприятиями, индикаторами/показателями), также для достижения лучших результатов необходимо пересмотреть механизмы и инструменты по достижению цели, а также провести мероприятия, направленные на повышение качества формирования и эффективности реализации муниципальной программы с учетом результатов и динамики изменений их оценки по сравнению с предыдущим годом (начиная с 2019 года) &lt;**&gt;</t>
  </si>
  <si>
    <t>Муниципальная программа не смогла достичь запланированных результатов из-за слабости муниципальной программы, выявленной в результате оценки качества формирования и эффективности реализации муниципальной программы и динамики изменений их оценки по сравнению с предыдущим годом (начиная с 2019 года) &lt;**&gt;, и требует пересмотра в части структуры и объемов ее финансирования из бюджета муниципального образования</t>
  </si>
  <si>
    <t>В результате оценки выявлена ошибка репрезентативности, недостаточный объем данных не позволяет анализировать муниципальную программу в качестве рейтинговой структуры и требуется анализ перечня муниципальных программ в части необходимости данной муниципальной программы и пересмотр объемов ее финансирования из бюджета муниципального образования</t>
  </si>
  <si>
    <t>&lt;*&gt; Отражается отделом экономического развития в сводном годовом отчете (докладе) о ходе реализации и оценке эффективности реализации муниципальной программы;</t>
  </si>
  <si>
    <t xml:space="preserve">&lt;**&gt; оценка динамики изменений исполнения муниципальной программы по сравнению с предыдущим годом производится, начиная с оценки отчета об исполнении муниципальной </t>
  </si>
  <si>
    <r>
      <t>Изучение таблицы "Перечень и сведения о целевых индикаторах и показателях муниципальной программы". Ответ  "Да" -отсутствует 10 и более % целевых индикаторов (показателей) от общего их количества, имеющих уровень расхождений фактических и плановых значений более 30% (больше или меньше), что определяется путем отношения количества целевых  индикаторов (показателей), имеющих указанные расхождения, к общему количеству целевых индикаторов (показателей).</t>
    </r>
    <r>
      <rPr>
        <sz val="11"/>
        <color rgb="FFFF0000"/>
        <rFont val="Times New Roman"/>
        <family val="1"/>
        <charset val="204"/>
      </rPr>
      <t xml:space="preserve"> </t>
    </r>
  </si>
  <si>
    <t>Управление финансов )</t>
  </si>
  <si>
    <t>Приложение 3 к Годовому отчету за 2023 год</t>
  </si>
  <si>
    <t>Приложение 2 к Годовому отчету за 2023 год</t>
  </si>
  <si>
    <r>
      <t>Изучение данных таблицы
"Комплексного плана действий по реализации муниципальной программы", "Ресурсное обеспечение и прогнозная (справочная) оценка расходов бюджета муниципального образования на реализацию целей муниципальной программы (с учетом средств межбюджетных трансфертов)" и "Информация о показателях результатов использования субсидий и (или) иных межбюджетных трансфертов, предоставляемых из республиканского бюджета Республики Коми".
По показателю эффективности использования средств бюджета в случае, если итоговый коэффициент более 1, расчетный балл будет равен 1
Где S = 2 при условии отсутствия установленного(ых) показателя(ей) результативности (результатов) использования субсидий и (или) иных межбюджетных трансфертов, предоставляемых из республиканского бюджета Республики Коми, иначе S = 3
(</t>
    </r>
    <r>
      <rPr>
        <b/>
        <sz val="11"/>
        <rFont val="Times New Roman"/>
        <family val="1"/>
        <charset val="204"/>
      </rPr>
      <t>(Ц1+Ц2+Ц3)/3 (0,80+1,0+0,0)/2 =0,90  РАСЧЕТНЫЙ БАЛЛ РАВЕН "0,90") (S=2 т.к. нет субсидии)</t>
    </r>
  </si>
  <si>
    <t>нет</t>
  </si>
  <si>
    <r>
      <t xml:space="preserve">б) степень соответствия запланированному уровню расходов из муниципального бюджета (отношение фактических и плановых объемов финансирования муниципальной программы на конец отчетного года). </t>
    </r>
    <r>
      <rPr>
        <b/>
        <sz val="11"/>
        <rFont val="Times New Roman"/>
        <family val="1"/>
        <charset val="204"/>
      </rPr>
      <t>РАСЧЕТНЫЙ БАЛЛ Ц2 РАВЕН ЗНАЧЕНИЮ "1</t>
    </r>
    <r>
      <rPr>
        <sz val="11"/>
        <rFont val="Times New Roman"/>
        <family val="1"/>
        <charset val="204"/>
      </rPr>
      <t xml:space="preserve">". </t>
    </r>
    <r>
      <rPr>
        <b/>
        <sz val="11"/>
        <rFont val="Times New Roman"/>
        <family val="1"/>
        <charset val="204"/>
      </rPr>
      <t>Факт 269 023,1 тыс. руб./ План 269 279,9 тыс. руб. = 0,999</t>
    </r>
  </si>
  <si>
    <r>
      <t xml:space="preserve">Изучение данных таблицы "Перечень и сведения о целевых индикаторах и показателях муниципальной программы".
Определяется показатель степени достижения плановых значений целевых показателей (индикаторов), характеризующих достижение цели и решение задач программы (подпро-граммы) (ИЦ, ИЗ), а также целевых индикаторов и показателей основных мероприятий (ИМ) по которым не предусмотрено финансирование, за год путем отношения количества целевых показателей (индикаторов), по которым достигнуты плановые значения, к количеству запланированных целевых показателей (индикаторов) (в расчет не берутся целевые показатели и индикаторы, характеризующие достижение цели и решение задач программы /подпрограммы, включенные в таблицу "Информация о показателях результатов использования субсидий и (или) иных межбюджетных трансфертов, предоставляемых из республиканского бюджета Республики Коми"
</t>
    </r>
    <r>
      <rPr>
        <b/>
        <sz val="11"/>
        <rFont val="Times New Roman"/>
        <family val="1"/>
        <charset val="204"/>
      </rPr>
      <t>Всего 4. Достигнуто показателей 4.</t>
    </r>
  </si>
  <si>
    <r>
      <t xml:space="preserve"> а) степень достижения плановых значений целевых показателей и индикаторов основных мероприятий по которым предусмотрено финансирование из бюджета муниципального образования (определяется показатель степени достижения плановых значений целевых показателей и индикаторов основных мероприятий (ИМ) за год путем отношения количества целевых показателей и индикаторов и по которым достигнуты плановые значения, к количеству запланированных целевых показателей и индикаторов (в расчет не берутся целевые показатели и индикаторы, включенные в таблицу "Информация о показателях результатов использования субсидий и (или) иных межбюджетных трансфертов, предоставляемых из республиканского бюджета Республики Коми" </t>
    </r>
    <r>
      <rPr>
        <b/>
        <sz val="11"/>
        <rFont val="Times New Roman"/>
        <family val="1"/>
        <charset val="204"/>
      </rPr>
      <t>(плановое значение 4, выполненно 2  )</t>
    </r>
  </si>
  <si>
    <r>
      <rPr>
        <sz val="10"/>
        <rFont val="Times New Roman"/>
        <family val="1"/>
        <charset val="204"/>
      </rPr>
      <t xml:space="preserve">в) степень достижения плановых значений показателей результативности (результатов) использования субсидий и (или) иных межбюд-жетных трансфертов, предоставляемых из республиканского бюджета Республики Коми.
Определяется путем отношения количества целевых показателей и индикаторов, включенных в таблицу "Информация о показателях результатов использования субсидий и (или) иных межбюджетных трансфертов, предоставляемых из республиканского бюджета Республики Коми" по которым достигнуты плановые значения, к количеству запланированных целевых индикаторов и показателей, включенных в вышеуказанную таблицу.
При отсутствии установленного(ых) показателя(ей) результативности (результатов) использования субсидий и (или) иных межбюджетных трансфертов, предоставляемых из республиканского бюджета Республики Коми расчетный балл Ц3 принимает значение "0" </t>
    </r>
    <r>
      <rPr>
        <b/>
        <sz val="10"/>
        <rFont val="Times New Roman"/>
        <family val="1"/>
        <charset val="204"/>
      </rPr>
      <t>(плановое значение 10 выполнено7)</t>
    </r>
    <r>
      <rPr>
        <sz val="11"/>
        <rFont val="Times New Roman"/>
        <family val="1"/>
        <charset val="204"/>
      </rPr>
      <t xml:space="preserve">
</t>
    </r>
  </si>
  <si>
    <t>Управление культуры и спорта администрации муниципального района "Сыктывдинский" Республики Коми (далее - Управление культуры )</t>
  </si>
  <si>
    <t>Управление культуры</t>
  </si>
  <si>
    <t xml:space="preserve"> Управление культуры </t>
  </si>
  <si>
    <t>Итоговая оценка мцниципальной программы "Развитие культуры, физкультуры и спорта"</t>
  </si>
  <si>
    <t>Анкета для оценки эффективности муниципальной программы  муниципального района  Республики Коми "Развитие культуры, физкультуры и спорта" за 2024 год</t>
  </si>
  <si>
    <t xml:space="preserve"> Адекватна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</si>
</sst>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р_._-;\-* #,##0.00_р_._-;_-* &quot;-&quot;??_р_._-;_-@_-"/>
    <numFmt numFmtId="165" formatCode="0.0"/>
  </numFmts>
  <fonts count="17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2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1" fontId="1" fillId="0" borderId="1" xfId="0" applyNumberFormat="1" applyFont="1" applyBorder="1" applyAlignment="1">
      <alignment horizontal="center" vertical="top" wrapText="1"/>
    </xf>
    <xf numFmtId="0" fontId="2" fillId="0" borderId="0" xfId="0" applyFont="1"/>
    <xf numFmtId="0" fontId="5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vertical="top" wrapText="1"/>
    </xf>
    <xf numFmtId="0" fontId="8" fillId="2" borderId="1" xfId="0" applyFont="1" applyFill="1" applyBorder="1" applyAlignment="1">
      <alignment vertical="top" wrapText="1"/>
    </xf>
    <xf numFmtId="165" fontId="7" fillId="2" borderId="1" xfId="0" applyNumberFormat="1" applyFont="1" applyFill="1" applyBorder="1" applyAlignment="1">
      <alignment vertical="top" wrapText="1"/>
    </xf>
    <xf numFmtId="16" fontId="2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10" fontId="1" fillId="0" borderId="1" xfId="0" applyNumberFormat="1" applyFont="1" applyBorder="1" applyAlignment="1">
      <alignment horizontal="center" vertical="top"/>
    </xf>
    <xf numFmtId="0" fontId="5" fillId="0" borderId="0" xfId="0" applyFont="1" applyAlignment="1">
      <alignment vertical="top" wrapText="1"/>
    </xf>
    <xf numFmtId="0" fontId="8" fillId="2" borderId="1" xfId="0" applyFont="1" applyFill="1" applyBorder="1" applyAlignment="1">
      <alignment horizontal="center" vertical="top" wrapText="1"/>
    </xf>
    <xf numFmtId="10" fontId="8" fillId="2" borderId="1" xfId="0" applyNumberFormat="1" applyFont="1" applyFill="1" applyBorder="1" applyAlignment="1">
      <alignment horizontal="center" vertical="top" wrapText="1"/>
    </xf>
    <xf numFmtId="4" fontId="2" fillId="0" borderId="1" xfId="0" applyNumberFormat="1" applyFont="1" applyBorder="1" applyAlignment="1">
      <alignment horizontal="center" vertical="top" wrapText="1"/>
    </xf>
    <xf numFmtId="10" fontId="2" fillId="0" borderId="1" xfId="0" applyNumberFormat="1" applyFont="1" applyBorder="1" applyAlignment="1">
      <alignment horizontal="center" vertical="top" wrapText="1"/>
    </xf>
    <xf numFmtId="0" fontId="2" fillId="0" borderId="1" xfId="0" applyFont="1" applyBorder="1"/>
    <xf numFmtId="0" fontId="1" fillId="0" borderId="1" xfId="0" applyFont="1" applyBorder="1"/>
    <xf numFmtId="0" fontId="9" fillId="0" borderId="0" xfId="0" applyFont="1"/>
    <xf numFmtId="0" fontId="2" fillId="0" borderId="0" xfId="0" applyFont="1" applyAlignment="1">
      <alignment horizontal="center"/>
    </xf>
    <xf numFmtId="4" fontId="9" fillId="0" borderId="0" xfId="0" applyNumberFormat="1" applyFont="1" applyAlignment="1">
      <alignment horizontal="center"/>
    </xf>
    <xf numFmtId="10" fontId="9" fillId="0" borderId="0" xfId="0" applyNumberFormat="1" applyFont="1" applyAlignment="1">
      <alignment horizontal="center"/>
    </xf>
    <xf numFmtId="0" fontId="9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 wrapText="1"/>
    </xf>
    <xf numFmtId="0" fontId="7" fillId="0" borderId="0" xfId="0" applyFont="1" applyAlignment="1">
      <alignment horizontal="right"/>
    </xf>
    <xf numFmtId="0" fontId="6" fillId="0" borderId="0" xfId="0" applyFont="1" applyAlignment="1">
      <alignment horizontal="center" vertical="top"/>
    </xf>
    <xf numFmtId="0" fontId="9" fillId="3" borderId="7" xfId="0" applyFont="1" applyFill="1" applyBorder="1" applyAlignment="1">
      <alignment horizontal="center" vertical="top" wrapText="1"/>
    </xf>
    <xf numFmtId="49" fontId="2" fillId="3" borderId="7" xfId="0" applyNumberFormat="1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justify" vertical="top" wrapText="1"/>
    </xf>
    <xf numFmtId="4" fontId="10" fillId="4" borderId="1" xfId="0" applyNumberFormat="1" applyFont="1" applyFill="1" applyBorder="1" applyAlignment="1">
      <alignment horizontal="center" vertical="top" wrapText="1"/>
    </xf>
    <xf numFmtId="0" fontId="10" fillId="0" borderId="1" xfId="0" applyFont="1" applyBorder="1" applyAlignment="1">
      <alignment horizontal="center"/>
    </xf>
    <xf numFmtId="0" fontId="2" fillId="5" borderId="1" xfId="0" applyFont="1" applyFill="1" applyBorder="1" applyAlignment="1">
      <alignment horizontal="justify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1" fillId="6" borderId="1" xfId="0" applyFont="1" applyFill="1" applyBorder="1" applyAlignment="1">
      <alignment vertical="top" wrapText="1"/>
    </xf>
    <xf numFmtId="0" fontId="4" fillId="6" borderId="1" xfId="0" applyFont="1" applyFill="1" applyBorder="1" applyAlignment="1">
      <alignment vertical="top" wrapText="1"/>
    </xf>
    <xf numFmtId="1" fontId="4" fillId="6" borderId="1" xfId="0" applyNumberFormat="1" applyFont="1" applyFill="1" applyBorder="1" applyAlignment="1">
      <alignment horizontal="center" vertical="top" wrapText="1"/>
    </xf>
    <xf numFmtId="10" fontId="4" fillId="6" borderId="1" xfId="0" applyNumberFormat="1" applyFont="1" applyFill="1" applyBorder="1" applyAlignment="1">
      <alignment horizontal="center" vertical="top" wrapText="1"/>
    </xf>
    <xf numFmtId="0" fontId="1" fillId="6" borderId="2" xfId="0" applyFont="1" applyFill="1" applyBorder="1" applyAlignment="1">
      <alignment vertical="top" wrapText="1"/>
    </xf>
    <xf numFmtId="0" fontId="4" fillId="6" borderId="2" xfId="0" applyFont="1" applyFill="1" applyBorder="1" applyAlignment="1">
      <alignment vertical="top" wrapText="1"/>
    </xf>
    <xf numFmtId="1" fontId="4" fillId="6" borderId="2" xfId="0" applyNumberFormat="1" applyFont="1" applyFill="1" applyBorder="1" applyAlignment="1">
      <alignment horizontal="center" vertical="top" wrapText="1"/>
    </xf>
    <xf numFmtId="10" fontId="4" fillId="6" borderId="2" xfId="0" applyNumberFormat="1" applyFont="1" applyFill="1" applyBorder="1" applyAlignment="1">
      <alignment horizontal="center" vertical="top" wrapText="1"/>
    </xf>
    <xf numFmtId="0" fontId="2" fillId="6" borderId="1" xfId="0" applyFont="1" applyFill="1" applyBorder="1" applyAlignment="1">
      <alignment vertical="top" wrapText="1"/>
    </xf>
    <xf numFmtId="4" fontId="4" fillId="6" borderId="1" xfId="0" applyNumberFormat="1" applyFont="1" applyFill="1" applyBorder="1" applyAlignment="1">
      <alignment horizontal="center" vertical="top" wrapText="1"/>
    </xf>
    <xf numFmtId="4" fontId="13" fillId="0" borderId="1" xfId="0" applyNumberFormat="1" applyFont="1" applyBorder="1" applyAlignment="1">
      <alignment horizontal="center"/>
    </xf>
    <xf numFmtId="0" fontId="2" fillId="5" borderId="2" xfId="0" applyFont="1" applyFill="1" applyBorder="1" applyAlignment="1">
      <alignment horizontal="justify" vertical="top" wrapText="1"/>
    </xf>
    <xf numFmtId="0" fontId="2" fillId="5" borderId="3" xfId="0" applyFont="1" applyFill="1" applyBorder="1" applyAlignment="1">
      <alignment horizontal="justify" vertical="top" wrapText="1"/>
    </xf>
    <xf numFmtId="0" fontId="2" fillId="8" borderId="0" xfId="0" applyFont="1" applyFill="1" applyAlignment="1">
      <alignment horizontal="justify" vertical="top" wrapText="1"/>
    </xf>
    <xf numFmtId="0" fontId="2" fillId="7" borderId="0" xfId="0" applyFont="1" applyFill="1" applyAlignment="1">
      <alignment horizontal="justify" vertical="top"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top"/>
    </xf>
    <xf numFmtId="0" fontId="2" fillId="5" borderId="3" xfId="0" applyFont="1" applyFill="1" applyBorder="1" applyAlignment="1">
      <alignment vertical="top" wrapText="1"/>
    </xf>
    <xf numFmtId="0" fontId="2" fillId="5" borderId="1" xfId="0" applyFont="1" applyFill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2" fillId="5" borderId="0" xfId="0" applyFont="1" applyFill="1"/>
    <xf numFmtId="0" fontId="10" fillId="6" borderId="1" xfId="0" applyFont="1" applyFill="1" applyBorder="1" applyAlignment="1">
      <alignment horizontal="center" vertical="top" wrapText="1"/>
    </xf>
    <xf numFmtId="0" fontId="14" fillId="0" borderId="8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5" fillId="5" borderId="0" xfId="0" applyFont="1" applyFill="1"/>
    <xf numFmtId="0" fontId="2" fillId="5" borderId="1" xfId="0" applyFont="1" applyFill="1" applyBorder="1" applyAlignment="1">
      <alignment horizontal="center" vertical="top" wrapText="1"/>
    </xf>
    <xf numFmtId="0" fontId="10" fillId="6" borderId="2" xfId="0" applyFont="1" applyFill="1" applyBorder="1" applyAlignment="1">
      <alignment horizontal="center" vertical="top" wrapText="1"/>
    </xf>
    <xf numFmtId="0" fontId="2" fillId="5" borderId="2" xfId="0" applyFont="1" applyFill="1" applyBorder="1" applyAlignment="1">
      <alignment horizontal="center" vertical="top" wrapText="1"/>
    </xf>
    <xf numFmtId="49" fontId="3" fillId="5" borderId="1" xfId="0" applyNumberFormat="1" applyFont="1" applyFill="1" applyBorder="1" applyAlignment="1">
      <alignment horizontal="center" vertical="top" wrapText="1"/>
    </xf>
    <xf numFmtId="0" fontId="2" fillId="5" borderId="3" xfId="0" applyFont="1" applyFill="1" applyBorder="1" applyAlignment="1">
      <alignment horizontal="center" vertical="top" wrapText="1"/>
    </xf>
    <xf numFmtId="4" fontId="2" fillId="5" borderId="1" xfId="0" applyNumberFormat="1" applyFont="1" applyFill="1" applyBorder="1" applyAlignment="1">
      <alignment horizontal="center" vertical="top" wrapText="1"/>
    </xf>
    <xf numFmtId="10" fontId="2" fillId="5" borderId="1" xfId="0" applyNumberFormat="1" applyFont="1" applyFill="1" applyBorder="1" applyAlignment="1">
      <alignment horizontal="center" vertical="top" wrapText="1"/>
    </xf>
    <xf numFmtId="1" fontId="1" fillId="5" borderId="1" xfId="0" applyNumberFormat="1" applyFont="1" applyFill="1" applyBorder="1" applyAlignment="1">
      <alignment horizontal="center" vertical="top" wrapText="1"/>
    </xf>
    <xf numFmtId="10" fontId="1" fillId="5" borderId="1" xfId="0" applyNumberFormat="1" applyFont="1" applyFill="1" applyBorder="1" applyAlignment="1">
      <alignment horizontal="center" vertical="top"/>
    </xf>
    <xf numFmtId="0" fontId="3" fillId="0" borderId="0" xfId="0" applyFont="1" applyAlignment="1">
      <alignment horizontal="right"/>
    </xf>
    <xf numFmtId="0" fontId="7" fillId="5" borderId="0" xfId="0" applyFont="1" applyFill="1" applyAlignment="1">
      <alignment horizontal="left" wrapText="1"/>
    </xf>
    <xf numFmtId="0" fontId="11" fillId="5" borderId="0" xfId="0" applyFont="1" applyFill="1" applyAlignment="1">
      <alignment horizontal="left" wrapText="1"/>
    </xf>
    <xf numFmtId="0" fontId="1" fillId="5" borderId="5" xfId="0" applyFont="1" applyFill="1" applyBorder="1" applyAlignment="1">
      <alignment horizontal="left" vertical="top" wrapText="1"/>
    </xf>
    <xf numFmtId="0" fontId="1" fillId="5" borderId="6" xfId="0" applyFont="1" applyFill="1" applyBorder="1" applyAlignment="1">
      <alignment horizontal="left" vertical="top" wrapText="1"/>
    </xf>
    <xf numFmtId="0" fontId="1" fillId="5" borderId="4" xfId="0" applyFont="1" applyFill="1" applyBorder="1" applyAlignment="1">
      <alignment horizontal="left" vertical="top" wrapText="1"/>
    </xf>
    <xf numFmtId="0" fontId="6" fillId="0" borderId="0" xfId="0" applyFont="1" applyAlignment="1">
      <alignment horizontal="center" vertical="top" wrapText="1"/>
    </xf>
    <xf numFmtId="0" fontId="2" fillId="5" borderId="0" xfId="0" applyFont="1" applyFill="1" applyAlignment="1">
      <alignment horizontal="justify" vertical="top" wrapText="1"/>
    </xf>
    <xf numFmtId="164" fontId="1" fillId="6" borderId="5" xfId="0" applyNumberFormat="1" applyFont="1" applyFill="1" applyBorder="1" applyAlignment="1">
      <alignment horizontal="center" vertical="center"/>
    </xf>
    <xf numFmtId="164" fontId="1" fillId="6" borderId="6" xfId="0" applyNumberFormat="1" applyFont="1" applyFill="1" applyBorder="1" applyAlignment="1">
      <alignment horizontal="center" vertical="center"/>
    </xf>
    <xf numFmtId="164" fontId="1" fillId="6" borderId="4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justify" vertical="top" wrapText="1"/>
    </xf>
    <xf numFmtId="0" fontId="2" fillId="0" borderId="0" xfId="0" applyFont="1" applyAlignment="1">
      <alignment horizontal="justify" wrapText="1"/>
    </xf>
    <xf numFmtId="0" fontId="7" fillId="5" borderId="0" xfId="0" applyFont="1" applyFill="1" applyAlignment="1">
      <alignment horizontal="right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2" fillId="5" borderId="1" xfId="0" applyFont="1" applyFill="1" applyBorder="1" applyAlignment="1">
      <alignment horizontal="justify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K38"/>
  <sheetViews>
    <sheetView tabSelected="1" view="pageBreakPreview" zoomScale="80" zoomScaleNormal="100" zoomScaleSheetLayoutView="80" workbookViewId="0">
      <selection sqref="A1:G38"/>
    </sheetView>
  </sheetViews>
  <sheetFormatPr defaultColWidth="9.140625" defaultRowHeight="15" x14ac:dyDescent="0.25"/>
  <cols>
    <col min="1" max="1" width="6.42578125" style="3" customWidth="1"/>
    <col min="2" max="2" width="40.7109375" style="3" customWidth="1"/>
    <col min="3" max="3" width="68.85546875" style="3" customWidth="1"/>
    <col min="4" max="4" width="16.85546875" style="3" customWidth="1"/>
    <col min="5" max="5" width="14.7109375" style="3" customWidth="1"/>
    <col min="6" max="6" width="9.85546875" style="3" customWidth="1"/>
    <col min="7" max="7" width="13.28515625" style="3" customWidth="1"/>
    <col min="8" max="8" width="11.7109375" style="3" customWidth="1"/>
    <col min="9" max="9" width="11.42578125" style="3" customWidth="1"/>
    <col min="10" max="16384" width="9.140625" style="3"/>
  </cols>
  <sheetData>
    <row r="1" spans="1:9" x14ac:dyDescent="0.25">
      <c r="E1" s="24"/>
      <c r="F1" s="24"/>
      <c r="G1" s="24"/>
    </row>
    <row r="2" spans="1:9" ht="16.5" customHeight="1" x14ac:dyDescent="0.25">
      <c r="A2" s="2"/>
      <c r="B2" s="2"/>
      <c r="C2" s="2"/>
      <c r="D2" s="72" t="s">
        <v>87</v>
      </c>
      <c r="E2" s="72"/>
      <c r="F2" s="72"/>
      <c r="G2" s="72"/>
    </row>
    <row r="3" spans="1:9" ht="16.5" customHeight="1" x14ac:dyDescent="0.3">
      <c r="A3" s="2"/>
      <c r="B3" s="2"/>
      <c r="C3" s="2"/>
      <c r="D3" s="2"/>
      <c r="E3" s="25"/>
      <c r="F3" s="25"/>
      <c r="G3" s="25"/>
    </row>
    <row r="4" spans="1:9" ht="57.75" customHeight="1" x14ac:dyDescent="0.25">
      <c r="A4" s="78" t="s">
        <v>98</v>
      </c>
      <c r="B4" s="78"/>
      <c r="C4" s="78"/>
      <c r="D4" s="78"/>
      <c r="E4" s="78"/>
      <c r="F4" s="78"/>
      <c r="G4" s="78"/>
    </row>
    <row r="5" spans="1:9" ht="13.5" customHeight="1" x14ac:dyDescent="0.25">
      <c r="A5" s="26"/>
      <c r="B5" s="26"/>
      <c r="C5" s="26"/>
      <c r="D5" s="26"/>
      <c r="E5" s="26"/>
      <c r="F5" s="26"/>
      <c r="G5" s="26"/>
    </row>
    <row r="6" spans="1:9" ht="60" x14ac:dyDescent="0.25">
      <c r="A6" s="4" t="s">
        <v>0</v>
      </c>
      <c r="B6" s="4" t="s">
        <v>1</v>
      </c>
      <c r="C6" s="4" t="s">
        <v>2</v>
      </c>
      <c r="D6" s="4" t="s">
        <v>58</v>
      </c>
      <c r="E6" s="5" t="s">
        <v>72</v>
      </c>
      <c r="F6" s="4" t="s">
        <v>3</v>
      </c>
      <c r="G6" s="4" t="s">
        <v>4</v>
      </c>
    </row>
    <row r="7" spans="1:9" x14ac:dyDescent="0.25">
      <c r="A7" s="4">
        <v>1</v>
      </c>
      <c r="B7" s="4">
        <v>2</v>
      </c>
      <c r="C7" s="4">
        <v>3</v>
      </c>
      <c r="D7" s="4">
        <v>4</v>
      </c>
      <c r="E7" s="5">
        <v>5</v>
      </c>
      <c r="F7" s="4">
        <v>6</v>
      </c>
      <c r="G7" s="4">
        <v>7</v>
      </c>
    </row>
    <row r="8" spans="1:9" ht="25.5" customHeight="1" x14ac:dyDescent="0.25">
      <c r="A8" s="6"/>
      <c r="B8" s="7" t="s">
        <v>5</v>
      </c>
      <c r="C8" s="6"/>
      <c r="D8" s="6"/>
      <c r="E8" s="6"/>
      <c r="F8" s="6"/>
      <c r="G8" s="8"/>
    </row>
    <row r="9" spans="1:9" ht="47.25" x14ac:dyDescent="0.25">
      <c r="A9" s="35"/>
      <c r="B9" s="36" t="s">
        <v>42</v>
      </c>
      <c r="C9" s="36" t="s">
        <v>36</v>
      </c>
      <c r="D9" s="36"/>
      <c r="E9" s="57"/>
      <c r="F9" s="37">
        <f>F10+F11+F12+F13</f>
        <v>3</v>
      </c>
      <c r="G9" s="38">
        <f>G10+G11+G12+G13</f>
        <v>0.15000000000000002</v>
      </c>
      <c r="I9" s="50"/>
    </row>
    <row r="10" spans="1:9" ht="147" customHeight="1" x14ac:dyDescent="0.25">
      <c r="A10" s="9" t="s">
        <v>7</v>
      </c>
      <c r="B10" s="32" t="s">
        <v>43</v>
      </c>
      <c r="C10" s="32" t="s">
        <v>61</v>
      </c>
      <c r="D10" s="63" t="s">
        <v>94</v>
      </c>
      <c r="E10" s="66" t="s">
        <v>57</v>
      </c>
      <c r="F10" s="1">
        <f>IF(E10="да",1,0)</f>
        <v>1</v>
      </c>
      <c r="G10" s="11">
        <f>IF(E10="да",0.05,IF(E10="нет",0,""))</f>
        <v>0.05</v>
      </c>
    </row>
    <row r="11" spans="1:9" ht="139.15" customHeight="1" x14ac:dyDescent="0.25">
      <c r="A11" s="10" t="s">
        <v>6</v>
      </c>
      <c r="B11" s="32" t="s">
        <v>56</v>
      </c>
      <c r="C11" s="47" t="s">
        <v>62</v>
      </c>
      <c r="D11" s="63" t="s">
        <v>85</v>
      </c>
      <c r="E11" s="63" t="s">
        <v>89</v>
      </c>
      <c r="F11" s="1">
        <f>IF(E11="да",1,0)</f>
        <v>0</v>
      </c>
      <c r="G11" s="11">
        <f>IF(E11="да",0.05,IF(E11="нет",0,""))</f>
        <v>0</v>
      </c>
    </row>
    <row r="12" spans="1:9" ht="75" x14ac:dyDescent="0.25">
      <c r="A12" s="10" t="s">
        <v>8</v>
      </c>
      <c r="B12" s="32" t="s">
        <v>59</v>
      </c>
      <c r="C12" s="32" t="s">
        <v>63</v>
      </c>
      <c r="D12" s="63" t="s">
        <v>95</v>
      </c>
      <c r="E12" s="63" t="s">
        <v>57</v>
      </c>
      <c r="F12" s="1">
        <f>IF(E12="да",1,0)</f>
        <v>1</v>
      </c>
      <c r="G12" s="11">
        <f>IF(E12="да",0.05,IF(E12="нет",0,""))</f>
        <v>0.05</v>
      </c>
    </row>
    <row r="13" spans="1:9" ht="90" x14ac:dyDescent="0.25">
      <c r="A13" s="33" t="s">
        <v>9</v>
      </c>
      <c r="B13" s="46" t="s">
        <v>44</v>
      </c>
      <c r="C13" s="46" t="s">
        <v>45</v>
      </c>
      <c r="D13" s="63" t="s">
        <v>95</v>
      </c>
      <c r="E13" s="65" t="s">
        <v>57</v>
      </c>
      <c r="F13" s="1">
        <f>IF(E13="да",1,0)</f>
        <v>1</v>
      </c>
      <c r="G13" s="11">
        <f>IF(E13="да",0.05,IF(E13="нет",0,""))</f>
        <v>0.05</v>
      </c>
    </row>
    <row r="14" spans="1:9" ht="19.5" customHeight="1" x14ac:dyDescent="0.25">
      <c r="A14" s="35"/>
      <c r="B14" s="36" t="s">
        <v>10</v>
      </c>
      <c r="C14" s="36" t="s">
        <v>37</v>
      </c>
      <c r="D14" s="36"/>
      <c r="E14" s="64"/>
      <c r="F14" s="37">
        <f>F15+F16+F17+F18+F19</f>
        <v>4</v>
      </c>
      <c r="G14" s="38">
        <f>G15+G16+G17+G18+G19</f>
        <v>0.08</v>
      </c>
    </row>
    <row r="15" spans="1:9" ht="116.45" customHeight="1" x14ac:dyDescent="0.25">
      <c r="A15" s="9" t="s">
        <v>11</v>
      </c>
      <c r="B15" s="32" t="s">
        <v>46</v>
      </c>
      <c r="C15" s="32" t="s">
        <v>64</v>
      </c>
      <c r="D15" s="63" t="s">
        <v>95</v>
      </c>
      <c r="E15" s="63" t="s">
        <v>89</v>
      </c>
      <c r="F15" s="1">
        <v>0</v>
      </c>
      <c r="G15" s="11">
        <f>IF(E15="да",0.02,IF(E15="нет",0,""))</f>
        <v>0</v>
      </c>
    </row>
    <row r="16" spans="1:9" ht="114" customHeight="1" x14ac:dyDescent="0.25">
      <c r="A16" s="9" t="s">
        <v>12</v>
      </c>
      <c r="B16" s="32" t="s">
        <v>47</v>
      </c>
      <c r="C16" s="32" t="s">
        <v>84</v>
      </c>
      <c r="D16" s="63" t="s">
        <v>95</v>
      </c>
      <c r="E16" s="63" t="s">
        <v>57</v>
      </c>
      <c r="F16" s="1">
        <f>IF(E16="да",1,0)</f>
        <v>1</v>
      </c>
      <c r="G16" s="11">
        <f>IF(E16="да",0.02,IF(E16="нет",0,""))</f>
        <v>0.02</v>
      </c>
      <c r="H16" s="12"/>
      <c r="I16" s="12"/>
    </row>
    <row r="17" spans="1:11" ht="95.45" customHeight="1" x14ac:dyDescent="0.25">
      <c r="A17" s="10" t="s">
        <v>13</v>
      </c>
      <c r="B17" s="32" t="s">
        <v>60</v>
      </c>
      <c r="C17" s="32" t="s">
        <v>65</v>
      </c>
      <c r="D17" s="63" t="s">
        <v>95</v>
      </c>
      <c r="E17" s="63" t="s">
        <v>57</v>
      </c>
      <c r="F17" s="70">
        <f>IF(E17="да",1,0)</f>
        <v>1</v>
      </c>
      <c r="G17" s="71">
        <f>IF(E17="да",0.02,IF(E17="нет",0,""))</f>
        <v>0.02</v>
      </c>
      <c r="H17" s="50"/>
    </row>
    <row r="18" spans="1:11" ht="73.150000000000006" customHeight="1" x14ac:dyDescent="0.25">
      <c r="A18" s="10" t="s">
        <v>14</v>
      </c>
      <c r="B18" s="32" t="s">
        <v>48</v>
      </c>
      <c r="C18" s="32" t="s">
        <v>66</v>
      </c>
      <c r="D18" s="63" t="s">
        <v>95</v>
      </c>
      <c r="E18" s="63" t="s">
        <v>57</v>
      </c>
      <c r="F18" s="1">
        <f>IF(E18="да",1,0)</f>
        <v>1</v>
      </c>
      <c r="G18" s="11">
        <f>IF(E18="да",0.02,IF(E18="нет",0,""))</f>
        <v>0.02</v>
      </c>
    </row>
    <row r="19" spans="1:11" ht="87.6" customHeight="1" x14ac:dyDescent="0.25">
      <c r="A19" s="10" t="s">
        <v>15</v>
      </c>
      <c r="B19" s="32" t="s">
        <v>49</v>
      </c>
      <c r="C19" s="32" t="s">
        <v>50</v>
      </c>
      <c r="D19" s="63" t="s">
        <v>95</v>
      </c>
      <c r="E19" s="63" t="s">
        <v>57</v>
      </c>
      <c r="F19" s="1">
        <f>IF(E19="да",1,0)</f>
        <v>1</v>
      </c>
      <c r="G19" s="11">
        <f>IF(E19="да",0.02,IF(E19="нет",0,""))</f>
        <v>0.02</v>
      </c>
      <c r="H19" s="50"/>
    </row>
    <row r="20" spans="1:11" ht="33" x14ac:dyDescent="0.25">
      <c r="A20" s="7"/>
      <c r="B20" s="7" t="s">
        <v>16</v>
      </c>
      <c r="C20" s="7"/>
      <c r="D20" s="7"/>
      <c r="E20" s="13"/>
      <c r="F20" s="13"/>
      <c r="G20" s="14"/>
    </row>
    <row r="21" spans="1:11" ht="31.5" x14ac:dyDescent="0.25">
      <c r="A21" s="39"/>
      <c r="B21" s="40" t="s">
        <v>17</v>
      </c>
      <c r="C21" s="39" t="s">
        <v>36</v>
      </c>
      <c r="D21" s="39"/>
      <c r="E21" s="57"/>
      <c r="F21" s="41">
        <f>F22+F23+F24+F25</f>
        <v>2</v>
      </c>
      <c r="G21" s="42">
        <f>G22+G23+G24+G25</f>
        <v>0.1</v>
      </c>
      <c r="H21" s="50"/>
    </row>
    <row r="22" spans="1:11" ht="90" x14ac:dyDescent="0.25">
      <c r="A22" s="10" t="s">
        <v>18</v>
      </c>
      <c r="B22" s="32" t="s">
        <v>40</v>
      </c>
      <c r="C22" s="32" t="s">
        <v>67</v>
      </c>
      <c r="D22" s="63" t="s">
        <v>96</v>
      </c>
      <c r="E22" s="63" t="s">
        <v>57</v>
      </c>
      <c r="F22" s="1">
        <f>IF(E22="да",1,0)</f>
        <v>1</v>
      </c>
      <c r="G22" s="11">
        <f>IF(E22="да",0.05,IF(E22="нет",0,""))</f>
        <v>0.05</v>
      </c>
    </row>
    <row r="23" spans="1:11" ht="94.15" customHeight="1" x14ac:dyDescent="0.25">
      <c r="A23" s="10" t="s">
        <v>19</v>
      </c>
      <c r="B23" s="47" t="s">
        <v>51</v>
      </c>
      <c r="C23" s="47" t="s">
        <v>68</v>
      </c>
      <c r="D23" s="63" t="s">
        <v>96</v>
      </c>
      <c r="E23" s="63" t="s">
        <v>89</v>
      </c>
      <c r="F23" s="1">
        <f>IF(E23="да",1,0)</f>
        <v>0</v>
      </c>
      <c r="G23" s="11">
        <f>IF(E23="да",0.05,IF(E23="нет",0,""))</f>
        <v>0</v>
      </c>
      <c r="J23" s="48"/>
      <c r="K23" s="49"/>
    </row>
    <row r="24" spans="1:11" ht="213" customHeight="1" x14ac:dyDescent="0.25">
      <c r="A24" s="34" t="s">
        <v>20</v>
      </c>
      <c r="B24" s="32" t="s">
        <v>52</v>
      </c>
      <c r="C24" s="32" t="s">
        <v>71</v>
      </c>
      <c r="D24" s="63" t="s">
        <v>96</v>
      </c>
      <c r="E24" s="67" t="s">
        <v>57</v>
      </c>
      <c r="F24" s="1">
        <f>IF(E24="да",1,0)</f>
        <v>1</v>
      </c>
      <c r="G24" s="11">
        <f>IF(E24="да",0.05,IF(E24="нет",0,""))</f>
        <v>0.05</v>
      </c>
      <c r="H24" s="51"/>
      <c r="I24" s="50"/>
    </row>
    <row r="25" spans="1:11" ht="142.9" customHeight="1" x14ac:dyDescent="0.25">
      <c r="A25" s="10" t="s">
        <v>21</v>
      </c>
      <c r="B25" s="46" t="s">
        <v>54</v>
      </c>
      <c r="C25" s="46" t="s">
        <v>53</v>
      </c>
      <c r="D25" s="63" t="s">
        <v>96</v>
      </c>
      <c r="E25" s="63" t="s">
        <v>89</v>
      </c>
      <c r="F25" s="1">
        <f>IF(E25="да",1,0)</f>
        <v>0</v>
      </c>
      <c r="G25" s="11">
        <f>IF(E25="да",0.05,IF(E25="нет",0,""))</f>
        <v>0</v>
      </c>
    </row>
    <row r="26" spans="1:11" ht="15.75" x14ac:dyDescent="0.25">
      <c r="A26" s="43"/>
      <c r="B26" s="36" t="s">
        <v>22</v>
      </c>
      <c r="C26" s="35" t="s">
        <v>70</v>
      </c>
      <c r="D26" s="43"/>
      <c r="E26" s="57"/>
      <c r="F26" s="44">
        <f>F27+F28</f>
        <v>1.73</v>
      </c>
      <c r="G26" s="38">
        <f>G27+G28</f>
        <v>0.4325</v>
      </c>
    </row>
    <row r="27" spans="1:11" ht="241.5" customHeight="1" x14ac:dyDescent="0.25">
      <c r="A27" s="10" t="s">
        <v>23</v>
      </c>
      <c r="B27" s="32" t="s">
        <v>69</v>
      </c>
      <c r="C27" s="32" t="s">
        <v>91</v>
      </c>
      <c r="D27" s="63" t="s">
        <v>95</v>
      </c>
      <c r="E27" s="68">
        <v>1</v>
      </c>
      <c r="F27" s="68">
        <f>E27</f>
        <v>1</v>
      </c>
      <c r="G27" s="69">
        <f>(F27*25)/100</f>
        <v>0.25</v>
      </c>
    </row>
    <row r="28" spans="1:11" ht="214.15" customHeight="1" x14ac:dyDescent="0.25">
      <c r="A28" s="10" t="s">
        <v>24</v>
      </c>
      <c r="B28" s="32" t="s">
        <v>55</v>
      </c>
      <c r="C28" s="32" t="s">
        <v>88</v>
      </c>
      <c r="D28" s="63" t="s">
        <v>95</v>
      </c>
      <c r="E28" s="68">
        <f>(E29+E30+E31)/3</f>
        <v>0.73</v>
      </c>
      <c r="F28" s="15">
        <f>E28</f>
        <v>0.73</v>
      </c>
      <c r="G28" s="16">
        <f>(F28*25)/100</f>
        <v>0.1825</v>
      </c>
      <c r="H28" s="50"/>
      <c r="I28" s="52"/>
      <c r="J28" s="52"/>
    </row>
    <row r="29" spans="1:11" ht="239.25" customHeight="1" x14ac:dyDescent="0.25">
      <c r="A29" s="55"/>
      <c r="B29" s="54"/>
      <c r="C29" s="32" t="s">
        <v>92</v>
      </c>
      <c r="D29" s="63" t="s">
        <v>95</v>
      </c>
      <c r="E29" s="68">
        <v>0.5</v>
      </c>
      <c r="F29" s="15" t="s">
        <v>32</v>
      </c>
      <c r="G29" s="16" t="s">
        <v>32</v>
      </c>
    </row>
    <row r="30" spans="1:11" ht="74.45" customHeight="1" x14ac:dyDescent="0.25">
      <c r="A30" s="55"/>
      <c r="B30" s="54"/>
      <c r="C30" s="32" t="s">
        <v>90</v>
      </c>
      <c r="D30" s="63" t="s">
        <v>95</v>
      </c>
      <c r="E30" s="68">
        <v>0.99</v>
      </c>
      <c r="F30" s="15" t="s">
        <v>32</v>
      </c>
      <c r="G30" s="16" t="s">
        <v>32</v>
      </c>
    </row>
    <row r="31" spans="1:11" ht="203.45" customHeight="1" x14ac:dyDescent="0.25">
      <c r="A31" s="34"/>
      <c r="B31" s="53"/>
      <c r="C31" s="32" t="s">
        <v>93</v>
      </c>
      <c r="D31" s="63" t="s">
        <v>95</v>
      </c>
      <c r="E31" s="68">
        <v>0.7</v>
      </c>
      <c r="F31" s="15" t="s">
        <v>32</v>
      </c>
      <c r="G31" s="16" t="s">
        <v>32</v>
      </c>
    </row>
    <row r="32" spans="1:11" ht="15.75" x14ac:dyDescent="0.25">
      <c r="A32" s="17"/>
      <c r="B32" s="17"/>
      <c r="C32" s="18" t="s">
        <v>25</v>
      </c>
      <c r="D32" s="31" t="s">
        <v>38</v>
      </c>
      <c r="E32" s="30" t="s">
        <v>38</v>
      </c>
      <c r="F32" s="45">
        <f>F9+F14+F21+F26</f>
        <v>10.73</v>
      </c>
      <c r="G32" s="45">
        <f>(G9+G14+G21+G26)*100</f>
        <v>76.25</v>
      </c>
    </row>
    <row r="33" spans="1:7" x14ac:dyDescent="0.25">
      <c r="A33" s="2"/>
      <c r="B33" s="2"/>
      <c r="C33" s="19"/>
      <c r="D33" s="2"/>
      <c r="E33" s="20"/>
      <c r="F33" s="21"/>
      <c r="G33" s="22"/>
    </row>
    <row r="34" spans="1:7" x14ac:dyDescent="0.25">
      <c r="A34" s="2"/>
      <c r="B34" s="2" t="s">
        <v>41</v>
      </c>
      <c r="C34" s="19"/>
      <c r="D34" s="2"/>
      <c r="E34" s="20"/>
      <c r="F34" s="21"/>
      <c r="G34" s="22"/>
    </row>
    <row r="35" spans="1:7" ht="15" customHeight="1" x14ac:dyDescent="0.25">
      <c r="A35" s="56"/>
      <c r="B35" s="79"/>
      <c r="C35" s="79"/>
      <c r="D35" s="79"/>
      <c r="E35" s="79"/>
      <c r="F35" s="79"/>
      <c r="G35" s="79"/>
    </row>
    <row r="36" spans="1:7" ht="31.9" customHeight="1" x14ac:dyDescent="0.25">
      <c r="A36" s="56"/>
      <c r="B36" s="79" t="s">
        <v>97</v>
      </c>
      <c r="C36" s="79"/>
      <c r="D36" s="79"/>
      <c r="E36" s="79"/>
      <c r="F36" s="79"/>
      <c r="G36" s="79"/>
    </row>
    <row r="37" spans="1:7" ht="43.15" customHeight="1" x14ac:dyDescent="0.25">
      <c r="A37" s="75" t="s">
        <v>97</v>
      </c>
      <c r="B37" s="76"/>
      <c r="C37" s="77"/>
      <c r="D37" s="80" t="s">
        <v>99</v>
      </c>
      <c r="E37" s="81"/>
      <c r="F37" s="81"/>
      <c r="G37" s="82"/>
    </row>
    <row r="38" spans="1:7" ht="18" customHeight="1" x14ac:dyDescent="0.3">
      <c r="A38" s="73"/>
      <c r="B38" s="74"/>
      <c r="C38" s="74"/>
      <c r="D38" s="74"/>
      <c r="E38" s="74"/>
      <c r="F38" s="74"/>
      <c r="G38" s="74"/>
    </row>
  </sheetData>
  <autoFilter ref="A7:I32" xr:uid="{00000000-0009-0000-0000-000000000000}"/>
  <mergeCells count="7">
    <mergeCell ref="D2:G2"/>
    <mergeCell ref="A38:G38"/>
    <mergeCell ref="A37:C37"/>
    <mergeCell ref="A4:G4"/>
    <mergeCell ref="B36:G36"/>
    <mergeCell ref="B35:G35"/>
    <mergeCell ref="D37:G37"/>
  </mergeCells>
  <pageMargins left="0.78740157480314965" right="0.59055118110236227" top="0.55118110236220474" bottom="0.15748031496062992" header="0.31496062992125984" footer="0.31496062992125984"/>
  <pageSetup paperSize="9" scale="5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A1:F14"/>
  <sheetViews>
    <sheetView view="pageBreakPreview" zoomScale="115" zoomScaleNormal="100" zoomScaleSheetLayoutView="115" workbookViewId="0">
      <selection activeCell="B9" sqref="B9"/>
    </sheetView>
  </sheetViews>
  <sheetFormatPr defaultColWidth="9.140625" defaultRowHeight="15" x14ac:dyDescent="0.25"/>
  <cols>
    <col min="1" max="1" width="14" style="3" customWidth="1"/>
    <col min="2" max="2" width="27.85546875" style="3" customWidth="1"/>
    <col min="3" max="3" width="16.85546875" style="3" customWidth="1"/>
    <col min="4" max="4" width="14.7109375" style="3" customWidth="1"/>
    <col min="5" max="5" width="9.85546875" style="3" customWidth="1"/>
    <col min="6" max="6" width="19.140625" style="3" customWidth="1"/>
    <col min="7" max="7" width="11.7109375" style="3" customWidth="1"/>
    <col min="8" max="8" width="11.42578125" style="3" customWidth="1"/>
    <col min="9" max="16384" width="9.140625" style="3"/>
  </cols>
  <sheetData>
    <row r="1" spans="1:6" ht="15.75" x14ac:dyDescent="0.25">
      <c r="C1" s="72" t="s">
        <v>86</v>
      </c>
      <c r="D1" s="72"/>
      <c r="E1" s="72"/>
      <c r="F1" s="72"/>
    </row>
    <row r="2" spans="1:6" ht="15" customHeight="1" x14ac:dyDescent="0.3">
      <c r="D2" s="85"/>
      <c r="E2" s="85"/>
      <c r="F2" s="85"/>
    </row>
    <row r="3" spans="1:6" ht="15" customHeight="1" x14ac:dyDescent="0.3">
      <c r="B3" s="62"/>
      <c r="D3" s="25"/>
      <c r="E3" s="25"/>
      <c r="F3" s="25"/>
    </row>
    <row r="4" spans="1:6" ht="27" x14ac:dyDescent="0.25">
      <c r="A4" s="78" t="s">
        <v>31</v>
      </c>
      <c r="B4" s="78"/>
      <c r="C4" s="78"/>
      <c r="D4" s="78"/>
      <c r="E4" s="78"/>
      <c r="F4" s="78"/>
    </row>
    <row r="5" spans="1:6" ht="8.25" customHeight="1" x14ac:dyDescent="0.25"/>
    <row r="6" spans="1:6" ht="50.25" customHeight="1" thickBot="1" x14ac:dyDescent="0.3">
      <c r="A6" s="23" t="s">
        <v>26</v>
      </c>
      <c r="B6" s="23" t="s">
        <v>39</v>
      </c>
      <c r="C6" s="86" t="s">
        <v>35</v>
      </c>
      <c r="D6" s="87"/>
      <c r="E6" s="87"/>
      <c r="F6" s="88"/>
    </row>
    <row r="7" spans="1:6" ht="52.5" customHeight="1" thickBot="1" x14ac:dyDescent="0.3">
      <c r="A7" s="58" t="s">
        <v>73</v>
      </c>
      <c r="B7" s="59" t="s">
        <v>27</v>
      </c>
      <c r="C7" s="89" t="s">
        <v>77</v>
      </c>
      <c r="D7" s="89"/>
      <c r="E7" s="89"/>
      <c r="F7" s="89"/>
    </row>
    <row r="8" spans="1:6" ht="114.6" customHeight="1" thickBot="1" x14ac:dyDescent="0.3">
      <c r="A8" s="60" t="s">
        <v>74</v>
      </c>
      <c r="B8" s="61" t="s">
        <v>28</v>
      </c>
      <c r="C8" s="83" t="s">
        <v>78</v>
      </c>
      <c r="D8" s="83"/>
      <c r="E8" s="83"/>
      <c r="F8" s="83"/>
    </row>
    <row r="9" spans="1:6" ht="137.25" customHeight="1" thickBot="1" x14ac:dyDescent="0.3">
      <c r="A9" s="60" t="s">
        <v>75</v>
      </c>
      <c r="B9" s="61" t="s">
        <v>29</v>
      </c>
      <c r="C9" s="83" t="s">
        <v>79</v>
      </c>
      <c r="D9" s="83"/>
      <c r="E9" s="83"/>
      <c r="F9" s="83"/>
    </row>
    <row r="10" spans="1:6" ht="108" customHeight="1" thickBot="1" x14ac:dyDescent="0.3">
      <c r="A10" s="60" t="s">
        <v>76</v>
      </c>
      <c r="B10" s="61" t="s">
        <v>30</v>
      </c>
      <c r="C10" s="83" t="s">
        <v>80</v>
      </c>
      <c r="D10" s="83"/>
      <c r="E10" s="83"/>
      <c r="F10" s="83"/>
    </row>
    <row r="11" spans="1:6" ht="109.5" customHeight="1" thickBot="1" x14ac:dyDescent="0.3">
      <c r="A11" s="60" t="s">
        <v>33</v>
      </c>
      <c r="B11" s="61" t="s">
        <v>34</v>
      </c>
      <c r="C11" s="83" t="s">
        <v>81</v>
      </c>
      <c r="D11" s="83"/>
      <c r="E11" s="83"/>
      <c r="F11" s="83"/>
    </row>
    <row r="12" spans="1:6" ht="14.25" customHeight="1" x14ac:dyDescent="0.25">
      <c r="A12" s="27"/>
      <c r="B12" s="28"/>
      <c r="C12" s="29"/>
      <c r="D12" s="29"/>
      <c r="E12" s="29"/>
      <c r="F12" s="29"/>
    </row>
    <row r="13" spans="1:6" ht="42.75" customHeight="1" x14ac:dyDescent="0.25">
      <c r="A13" s="84" t="s">
        <v>82</v>
      </c>
      <c r="B13" s="84"/>
      <c r="C13" s="84"/>
      <c r="D13" s="84"/>
      <c r="E13" s="84"/>
      <c r="F13" s="84"/>
    </row>
    <row r="14" spans="1:6" ht="34.5" customHeight="1" x14ac:dyDescent="0.25">
      <c r="A14" s="84" t="s">
        <v>83</v>
      </c>
      <c r="B14" s="84"/>
      <c r="C14" s="84"/>
      <c r="D14" s="84"/>
      <c r="E14" s="84"/>
      <c r="F14" s="84"/>
    </row>
  </sheetData>
  <mergeCells count="11">
    <mergeCell ref="C1:F1"/>
    <mergeCell ref="D2:F2"/>
    <mergeCell ref="C8:F8"/>
    <mergeCell ref="A4:F4"/>
    <mergeCell ref="C6:F6"/>
    <mergeCell ref="C7:F7"/>
    <mergeCell ref="C9:F9"/>
    <mergeCell ref="C10:F10"/>
    <mergeCell ref="C11:F11"/>
    <mergeCell ref="A13:F13"/>
    <mergeCell ref="A14:F14"/>
  </mergeCells>
  <pageMargins left="0.78740157480314965" right="0.59055118110236227" top="0.55118110236220474" bottom="0.15748031496062992" header="0.31496062992125984" footer="0.31496062992125984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ТАБ_1 к ПРИЛОЖЕНИЮ_3</vt:lpstr>
      <vt:lpstr>ТАБ_2 к ПРИЛОЖЕНИЮ_3</vt:lpstr>
      <vt:lpstr>'ТАБ_1 к ПРИЛОЖЕНИЮ_3'!Заголовки_для_печати</vt:lpstr>
      <vt:lpstr>'ТАБ_1 к ПРИЛОЖЕНИЮ_3'!Область_печати</vt:lpstr>
      <vt:lpstr>'ТАБ_2 к ПРИЛОЖЕНИЮ_3'!Область_печати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Ковальчук Наталья</dc:creator>
  <cp:lastModifiedBy>Константин Муравьев</cp:lastModifiedBy>
  <cp:lastPrinted>2024-02-14T09:23:41Z</cp:lastPrinted>
  <dcterms:created xsi:type="dcterms:W3CDTF">2016-01-22T12:00:45Z</dcterms:created>
  <dcterms:modified xsi:type="dcterms:W3CDTF">2025-03-14T06:23:28Z</dcterms:modified>
</cp:coreProperties>
</file>