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00"/>
  </bookViews>
  <sheets>
    <sheet name="ТАБ_1 к ПРИЛОЖЕНИЮ_4" sheetId="3" r:id="rId1"/>
    <sheet name="ТАБ_2 к ПРИЛОЖЕНИЮ_4" sheetId="2" r:id="rId2"/>
  </sheets>
  <definedNames>
    <definedName name="_xlnm._FilterDatabase" localSheetId="0" hidden="1">'ТАБ_1 к ПРИЛОЖЕНИЮ_4'!$A$7:$I$32</definedName>
    <definedName name="_xlnm.Print_Titles" localSheetId="0">'ТАБ_1 к ПРИЛОЖЕНИЮ_4'!$6:$7</definedName>
    <definedName name="_xlnm.Print_Area" localSheetId="1">'ТАБ_2 к ПРИЛОЖЕНИЮ_4'!$A$1:$F$14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<sst xmlns="http://schemas.openxmlformats.org/spreadsheetml/2006/main" count="132" uniqueCount="97">
  <si>
    <t>Приложение 2 к Годовому отчету за 2024 год</t>
  </si>
  <si>
    <t>Анкета для оценки эффективности муниципальной программы муниципального района  "Сыктывдинский"  Республики Коми "Развитие образования" за 2024 год</t>
  </si>
  <si>
    <t>№ п/п</t>
  </si>
  <si>
    <t xml:space="preserve">Вопросы для оценки </t>
  </si>
  <si>
    <t>Методика определения ответа</t>
  </si>
  <si>
    <t>Эксперт&lt;**&gt;</t>
  </si>
  <si>
    <t>Ответ (ДА/НЕТ коэффициент исполнения) &lt;***&gt;</t>
  </si>
  <si>
    <t>Балл</t>
  </si>
  <si>
    <t>Итоги оценки</t>
  </si>
  <si>
    <t>Блок 1. Качество формирования</t>
  </si>
  <si>
    <t>Раздел 1. Цели и "конструкция" (структуры) муниципальной программы</t>
  </si>
  <si>
    <t>(20%/4*(нет - 0 или да - 1))</t>
  </si>
  <si>
    <t>да</t>
  </si>
  <si>
    <t>1.1.</t>
  </si>
  <si>
    <t>Соответствует ли цель муниципальной программы Стратегии социально-экономического развития муниципального образования (далее - Стратегия).</t>
  </si>
  <si>
    <t xml:space="preserve">Сравнение цели муниципальной программы и задачи блока, отраженной в разделе Стратегии, содержащем цели и задачи социально-экономического развития МО.
Ответ «Да» - при соответствии цели программы и задачи блока.
</t>
  </si>
  <si>
    <t>Отдел/управление экономики Администрации МО</t>
  </si>
  <si>
    <t>1.2.</t>
  </si>
  <si>
    <t>Соответствуют ли целевые индикаторы  (показатели) муниципальной  программы, предусмотренные на отчетный год, плановым значениям целевых  индикаторов (показателей) Стратегии .</t>
  </si>
  <si>
    <t xml:space="preserve">Сравнение целевых индикаторов (показателей) муниципальной программы в таблице «Перечень и сведения о целевых индикаторах и показателях муниципальной программы» с плановым значением таблицы целевых индикаторов (показателей), установленных для достижения целей Стратегии.
Ответ «Да» - значения целевых индикаторов (показателей) муниципальной программы, предусмотренные на отчетный год, соответствуют значениям целевых индикаторов (показателей), установленных для достижения целей Стратегии либо имеют позитивное изменение по сравнению со значениями целевых индикаторов (показателей) в Стратегии.
</t>
  </si>
  <si>
    <t>1.3.</t>
  </si>
  <si>
    <t>Имеются ли для каждой задачи муниципальной программы/подпрограммы соответствующие ей целевые индикаторы (показатели) программы</t>
  </si>
  <si>
    <t xml:space="preserve">Экспертиза целевых индикаторов (показателей) муниципальной программы на основании таблицы «Перечень и сведения о целевых индикаторах и показателях муниципальной программы».
Ответ «Да» - по каждой задаче программы/подпрограммы имеется целевой индикатор (показатель), отражающий ее решение.
</t>
  </si>
  <si>
    <t>1.4.</t>
  </si>
  <si>
    <t>Обеспечена ли взаимосвязь задач и целевых индикаторов (показателей) каждой подпрограммы, исключено ли дублирование взаимосвязи этих целевых  индикаторов (показателей) и с другими задачами.</t>
  </si>
  <si>
    <t xml:space="preserve">Экспертиза задач и целевых индикаторов (показателей) каждой подпрограммы на основании таблицы «Перечень и сведения о целевых индикаторах и показателях муниципальной программы».
Ответ «Да» - имеется целевой индикатор (показатель) по каждой задаче подпрограммы и он не является целевым индикатором (показателем) по другим задачам.
</t>
  </si>
  <si>
    <t>Раздел 2. Качество планирования</t>
  </si>
  <si>
    <t>(10%/5*(нет - 0 или да - 1)) (1/5 - 2%)</t>
  </si>
  <si>
    <t>Х</t>
  </si>
  <si>
    <t>2.1.</t>
  </si>
  <si>
    <t>Достаточно ли состава основных мероприятий, направленных на решение конкретной задачи подпрограммы.</t>
  </si>
  <si>
    <t xml:space="preserve">Изучение «Комплексного плана действий по реализации муниципальной программы».
Ответ «Да» - по каждой задаче подпрограммы имеются основные мероприятия, обеспечивающие достижение цели и решение задач муниципальной программы (подпрограммы), также в рамках каждого основного мероприятия имеется комплекс необходимых мероприятий (не менее двух действующих мероприятий (за исключением основных мероприятий, реализуемых в рамках проектной деятельности, а также обеспечивающей подпрограммы).
</t>
  </si>
  <si>
    <t>2.2.</t>
  </si>
  <si>
    <t>Отсутствует ли 10 и более % целевых индикаторов (показателей) от общего их количества, имеющих уровень расхождений фактических и плановых значений более 30% .</t>
  </si>
  <si>
    <t xml:space="preserve">Изучение таблицы «Перечень и сведения о целевых индикаторах и показателях муниципальной программы».
Ответ «Да» - отсутствует 10 и более % целевых индикаторов (показателей) от общего их количества, имеющих уровень расхождений фактических и плановых значений более 30% (больше или меньше), что определяется путем отношения количества целевых индикаторов (показателей), имеющих указанные расхождения, к общему количеству целевых индикаторов (показателей). 
</t>
  </si>
  <si>
    <t>2.3.</t>
  </si>
  <si>
    <t xml:space="preserve">Отражены ли региональные проекты в качестве основных мероприятий муниципальной программы
</t>
  </si>
  <si>
    <r>
      <rPr>
        <sz val="11"/>
        <rFont val="Times New Roman"/>
        <charset val="204"/>
      </rPr>
      <t>Изучение таблицы 1 «Перечень и характеристики основных мероприятий муниципальной программы и ведомственных целевых программ» и паспортов региональных проектов.
Ответ «Да» - в муниципальной программе содержатся соответствующие региональные проекты в качестве ее основных мероприятий, в рамках которых муниципальному образованию предусмотрены субсидии</t>
    </r>
    <r>
      <rPr>
        <sz val="11"/>
        <color rgb="FFFF0000"/>
        <rFont val="Times New Roman"/>
        <charset val="204"/>
      </rPr>
      <t xml:space="preserve">
</t>
    </r>
    <r>
      <rPr>
        <sz val="11"/>
        <rFont val="Times New Roman"/>
        <charset val="204"/>
      </rPr>
      <t xml:space="preserve">
</t>
    </r>
  </si>
  <si>
    <t>2.4.</t>
  </si>
  <si>
    <t>Отражены ли «конечные» количественные показатели, характеризующие общественно значимый социально-экономический эффект .</t>
  </si>
  <si>
    <t xml:space="preserve">Изучение позиции «Ожидаемые результаты реализации муниципальной программы» паспорта муниципальной программы.
Ответ «Да» - в паспорте программы/подпрограммы отражены «конечные» количественные показатели, характеризующие общественно значимый социально-экономический эффект
</t>
  </si>
  <si>
    <t>2.5.</t>
  </si>
  <si>
    <t>Соответствуют ли показатели муниципальных услуг муниципальных заданий целевым индикаторам (показателям) подпрограмм (не менее одного).</t>
  </si>
  <si>
    <t xml:space="preserve">Изучение «Отчета о выполнении сводных показателей муниципальных заданий на оказание муниципальных услуг (работ) муниципальными учреждениями по муниципальной программе».
Ответ «Да» - если показатели муниципальных заданий на оказание муниципальных услуг соответствуют целевым показателям (индикаторам) подпрограмм (не менее одного), если отсутствуют муниципальные задания.
</t>
  </si>
  <si>
    <t>Финансовый орган муниципального образования</t>
  </si>
  <si>
    <t>Блок 2. Эффективность реализации</t>
  </si>
  <si>
    <t>Раздел 3. Качество управления программой</t>
  </si>
  <si>
    <t>3.1.</t>
  </si>
  <si>
    <t>Установлены и соблюдены ли сроки выполнения основных мероприятий и контрольных событий в «Комплексном плане действий по реализации муниципальной программы» на отчетный финансовый год и плановый период".</t>
  </si>
  <si>
    <t xml:space="preserve">Изучение «Комплексного плана действий по реализации муниципальной программы».
Ответ «Да» - установлены и соблюдены сроки выполнения основных мероприятий и контрольных событий.
</t>
  </si>
  <si>
    <t>нет</t>
  </si>
  <si>
    <t>3.2.</t>
  </si>
  <si>
    <t>Соблюдены ли сроки приведения муниципальной программ в соответствие с решением о  бюджете муниципального образования.</t>
  </si>
  <si>
    <t xml:space="preserve">Изучение правовых актов об утверждении бюджета муниципального образования (или о внесении изменений) и правовых актов о внесении изменений в муниципальную программу.
Ответ «Да» - муниципальная программа приведена в соответствие с решением о бюджете муниципального образования на очередной финансовый год и плановый период в сроки и порядке, установленном бюджетным законодательством.
</t>
  </si>
  <si>
    <t>3.3.</t>
  </si>
  <si>
    <t>Обеспечены ли требования по открытости и прозрачности информации об исполнении муниципальной программы.</t>
  </si>
  <si>
    <t xml:space="preserve">Изучение информации о реализации программы, размещенной на официальном сайте администрации МР «Сыктывдинский» https://syktyvdin.gosuslugi.ru/ на портале «Госуслуги».
Ответ «Да» - обеспечено рассмотрение годового отчета (доклада) о ходе реализации и оценке эффективности реализации муниципальной программы за предыдущий отчетному году год и на официальном сайте администрации муниципального образования размещены:
- муниципальные правовые акты об утверждении муниципальной программы и о внесении изменений в муниципальную программу в отчетном году;
- годовой отчет (доклад) о ходе реализации и оценке эффективности реализации муниципальной программы за предыдущий отчетному году год;
- «Комплексный план действий по реализации муниципальной программы на отчетный финансовый год» (все версии с учетом изменений, вносимых в комплексный план в течение отчетного года, в том числе с учетом последней редакции бюджета муниципального образования на отчетный год);
- данные мониторинга реализации муниципальной программы в отчетном году
</t>
  </si>
  <si>
    <t>3.4.</t>
  </si>
  <si>
    <t>Отсутствуют ли случаи нарушений в ходе реализации муниципальной программы, повлекших применение санкций (правовые последствия нарушения бюджетного законодательства Российской Федерации и иных нормативных правовых актов, регулирующих бюджетные правоотношения), выявленных при проведе-нии внутреннего муниципального финансового контроля.</t>
  </si>
  <si>
    <t xml:space="preserve">Изучение актов проведенных контрольных мероприятий.
Ответ «Да» - случаи нарушений, повлекших применение санкций, в ходе реализации муниципальной программы при проведении внутреннего муниципального финансового контроля не выявлены (отсутствуют случаи вынесения в отношении ответственных исполнителей, соисполнителей, участников муниципальной программы (их подведомственной сети) актов административного реагирования (представления, предписания, уведомления о применении бюджетных мер принуждения, постановления о назначении административного наказания)).
</t>
  </si>
  <si>
    <t>Раздел 4. Достигнутые результаты</t>
  </si>
  <si>
    <t>(50%/2)</t>
  </si>
  <si>
    <t>4.1.</t>
  </si>
  <si>
    <t>Какая степень достижения плановых значений целевых индикаторов (показателей), характеризующих достижение цели и решение задач программы/подпрограмм</t>
  </si>
  <si>
    <r>
      <rPr>
        <sz val="11"/>
        <rFont val="Times New Roman"/>
        <charset val="204"/>
      </rPr>
      <t>Изучение данных таблицы «Перечень и сведения о целевых индикаторах и показателях муниципальной программы».
Определяется показатель степени достижения плановых значений целевых показателей (индикаторов), характеризующих достижение цели и решение задач программы (подпрограммы) (ИЦ, ИЗ), а также целевых индикаторов и показателей основных мероприятий (ИМ) по которым не предусмотрено финансирование, за год путем отношения количества целевых показателей (индикаторов), по которым достигнуты плановые значения, к количеству запланированных целевых показателей (индикаторов) (в расчет не берутся целевые показатели и индикаторы, характеризующие достижение цели и решение задач программы /подпрограммы, включенные в таблицу «Информация о показателях результатов использования субсидий и (или) иных межбюджетных трансфертов, предоставляемых из республиканского бюджета Республики Коми».</t>
    </r>
    <r>
      <rPr>
        <sz val="11"/>
        <color rgb="FFFF0000"/>
        <rFont val="Times New Roman"/>
        <charset val="204"/>
      </rPr>
      <t xml:space="preserve">
</t>
    </r>
    <r>
      <rPr>
        <b/>
        <sz val="11"/>
        <rFont val="Times New Roman"/>
        <charset val="204"/>
      </rPr>
      <t>(Из 26 показателей, не имеющих финансирование, достигнуто 24, не достигнуто 2. Расчетный балл =0,92)</t>
    </r>
  </si>
  <si>
    <t>4.2.</t>
  </si>
  <si>
    <t>Как эффективно расходовались средства бюджета муниципального образования, предусмотренные для финансирования муниципальной программы</t>
  </si>
  <si>
    <r>
      <rPr>
        <sz val="11"/>
        <rFont val="Times New Roman"/>
        <charset val="204"/>
      </rPr>
      <t xml:space="preserve">Изучение данных таблицы «Комплексного плана действий по реализации муниципальной программы», «Ресурсное обеспечение и прогнозная (справочная) оценка расходов бюджета муниципального образования на реализацию целей муниципальной программы (с учетом средств межбюджетных трансфертов)» и «Информация о показателях результатов использования субсидий и (или) иных межбюджетных трансфертов, предоставляемых из республиканского бюджета Республики Коми».
По показателю эффективности использования средств бюджета в случае, если итоговый коэффициент более 1, расчетный балл будет равен 1
Где S = 2 при условии отсутствия установленного(ых) показателя(ей) результативности (результатов) использования субсидий и (или) иных межбюджетных трансфертов, предоставляемых из республиканского бюджета Республики Коми, иначе S = 3.
</t>
    </r>
    <r>
      <rPr>
        <b/>
        <sz val="11"/>
        <rFont val="Times New Roman"/>
        <charset val="204"/>
      </rPr>
      <t>(0+0,99+0,90)/3 =0,63  РАСЧЕТНЫЙ БАЛЛ РАВЕН "0,63")</t>
    </r>
  </si>
  <si>
    <r>
      <rPr>
        <sz val="11"/>
        <rFont val="Times New Roman"/>
        <charset val="204"/>
      </rPr>
      <t>а) степень достижения плановых значений целевых показателей и индикаторов основных мероприятий по которым предусмотрено финансирование из бюджета муниципального образования</t>
    </r>
    <r>
      <rPr>
        <sz val="11"/>
        <color rgb="FFFF0000"/>
        <rFont val="Times New Roman"/>
        <charset val="204"/>
      </rPr>
      <t xml:space="preserve"> </t>
    </r>
    <r>
      <rPr>
        <sz val="11"/>
        <rFont val="Times New Roman"/>
        <charset val="204"/>
      </rPr>
      <t xml:space="preserve">(определяется показатель степени достижения плановых значений целевых показателей и индикаторов основных мероприятий (ИМ) за год путем отношения количества целевых показателей и индикаторов и по которым достигнуты плановые значения, к количеству запланированных целевых показателей и индикаторов (в расчет не берутся целевые показатели и индикаторы, включенные в таблицу «Информация о показателях результатов использования субсидий и (или) иных межбюджетных трансфертов, предоставляемых из республиканского бюджета Республики Коми».    </t>
    </r>
    <r>
      <rPr>
        <b/>
        <sz val="11"/>
        <rFont val="Times New Roman"/>
        <charset val="204"/>
      </rPr>
      <t xml:space="preserve">(Всего показателей 1 (ПФДО), он не достигнут. Расчетный балл = 0). </t>
    </r>
  </si>
  <si>
    <r>
      <rPr>
        <sz val="11"/>
        <rFont val="Times New Roman"/>
        <charset val="204"/>
      </rPr>
      <t xml:space="preserve">б) степень соответствия запланированному уровню расходов из муниципального бюджета (отношение фактических и плановых объемов финансирования муниципальной программы на конец отчетного года). </t>
    </r>
    <r>
      <rPr>
        <b/>
        <sz val="11"/>
        <rFont val="Times New Roman"/>
        <charset val="204"/>
      </rPr>
      <t xml:space="preserve">(Всего по программе факт финансирования = 1344746,5 тыс. рублей, при плане = 1344987,6 тыс. руб. Расчетный балл = 0,99). </t>
    </r>
  </si>
  <si>
    <t>X</t>
  </si>
  <si>
    <r>
      <rPr>
        <sz val="11"/>
        <rFont val="Times New Roman"/>
        <charset val="204"/>
      </rPr>
      <t xml:space="preserve">в) степень достижения плановых значений показателей результативности (результатов) использования субсидий и (или) иных межбюджетных трансфертов, предоставляемых из республиканского бюджета Республики Коми.
Определяется путем отношения количества целевых показателей и индикаторов, включенных в таблицу «Информация о показателях результатов использования субсидий и (или) иных межбюджетных трансфертов, предоставляемых из республиканского бюджета Республики Коми» по которым достигнуты плановые значения, к количеству запланированных целевых индикаторов и показателей, включенных в вышеуказанную таблицу.
При отсутствии установленного(ых) показателя(ей) результативности (результатов) использования субсидий и (или) иных межбюджетных трансфертов, предоставляемых из республиканского бюджета Республики Коми расчетный балл Ц3 принимает значение «0». </t>
    </r>
    <r>
      <rPr>
        <b/>
        <sz val="11"/>
        <rFont val="Times New Roman"/>
        <charset val="204"/>
      </rPr>
      <t>(Всего 21 показатель имеет отношение к субсидированию из республиканского бюджета, достигнуто 19, не достигнуто 2. Расчетный балл =0,90)</t>
    </r>
    <r>
      <rPr>
        <sz val="11"/>
        <rFont val="Times New Roman"/>
        <charset val="204"/>
      </rPr>
      <t xml:space="preserve">
</t>
    </r>
  </si>
  <si>
    <t>ИТОГО:</t>
  </si>
  <si>
    <t>&lt;*&gt; - Таблица представляется в формате Excel.</t>
  </si>
  <si>
    <t>Итоговая оценка мцниципальной программы "Развитие образования"</t>
  </si>
  <si>
    <t>Умеренно эффективна</t>
  </si>
  <si>
    <t>Таблица №2  Приложения 2</t>
  </si>
  <si>
    <t>Соответствие баллов качественной оценке</t>
  </si>
  <si>
    <t>Диапазон баллов</t>
  </si>
  <si>
    <t>Итоговая оценка муниципальной программы</t>
  </si>
  <si>
    <t>Вывод&lt;*&gt;</t>
  </si>
  <si>
    <t>90-100</t>
  </si>
  <si>
    <t>Эффективна</t>
  </si>
  <si>
    <t>Цели и приоритеты по муниципальной программе расставлены верно, механизмы и инструменты управления муниципальной программой привели к достижению запланированных результатов.</t>
  </si>
  <si>
    <t>80-89,99</t>
  </si>
  <si>
    <t>В целом муниципальная программа поставила перед собой четкие цели и приоритеты, является хорошо управляемой системой, но стоит обратить внимание на механизмы и инструменты по достижению ее цели, чтобы достичь более высоких результатов с учетом результатов оценки качества формирования и эффективности реализации муниципальной программы и динамики изменений их оценки по сравнению с предыдущим годом &lt;**&gt;</t>
  </si>
  <si>
    <t>65-79,99</t>
  </si>
  <si>
    <t>Адекватна</t>
  </si>
  <si>
    <t>По муниципальной программе наблюдается "информационный разрыв" между первичными элементами (целью, задачами, мероприятиями, индикаторами/показателями), также для достижения лучших результатов необходимо пересмотреть механизмы и инструменты по достижению цели, а также провести мероприятия, направленные на повышение качества формирования и эффективности реализации муниципальной программы с учетом результатов и динамики изменений их оценки по сравнению с предыдущим годом (начиная с 2019 года)&lt;**&gt;.</t>
  </si>
  <si>
    <t>0-64,99</t>
  </si>
  <si>
    <t>Неэффективна</t>
  </si>
  <si>
    <t>Муниципальная программа не смогла достичь запланированных результатов из-за слабости муниципальной программы, выявленной в результате оценки качества формирования и эффективности реализации муниципальной программы и динамики изменений их оценки по сравнению с предыдущим годом (начиная с 2019 года)&lt;**&gt;, и требует пересмотра в части структуры и объёмов её финансирования из  бюджета муниципального образования.</t>
  </si>
  <si>
    <t>Результаты отсутствуют</t>
  </si>
  <si>
    <t>Результаты не проявлены</t>
  </si>
  <si>
    <t>В результате оценки выявлена ошибка репрезентативности, недостаточный объем данных не позволяет анализировать муниципальную программу в качестве рейтинговой структуры и требуется анализ перечня муниципальных программ в части необходимости данной муниципальной программы и пересмотр объёмов её финансирования из  бюджета муниципального образования.</t>
  </si>
  <si>
    <t>&lt;*&gt; Отражается Экспертом (Отдел/управление экономики Администрации МО) в сводном годовом отчете (докладе) о ходе реализации  и оценке эффективности реализации муниципальной программы.</t>
  </si>
  <si>
    <t>&lt;**&gt; Оценка динамики изменений исполнения муниципальной программы по сравнению с предыдущим годом производится начиная с оценки  отчета об исполнении муниципальной программы за 2018 год.</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</si>
</sst>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176" formatCode="_-* #\.##0.00_-;\-* #\.##0.00_-;_-* &quot;-&quot;??_-;_-@_-"/>
    <numFmt numFmtId="177" formatCode="_-* #\.##0.00\ &quot;₽&quot;_-;\-* #\.##0.00\ &quot;₽&quot;_-;_-* \-??\ &quot;₽&quot;_-;_-@_-"/>
    <numFmt numFmtId="178" formatCode="_-* #\.##0_-;\-* #\.##0_-;_-* &quot;-&quot;_-;_-@_-"/>
    <numFmt numFmtId="179" formatCode="_-* #\.##0\ &quot;₽&quot;_-;\-* #\.##0\ &quot;₽&quot;_-;_-* \-\ &quot;₽&quot;_-;_-@_-"/>
    <numFmt numFmtId="180" formatCode="0.0"/>
    <numFmt numFmtId="181" formatCode="dd\.mmm"/>
    <numFmt numFmtId="182" formatCode="#\ ##0.00"/>
    <numFmt numFmtId="183" formatCode="_-* #\ ##0.00_р_._-;\-* #\ ##0.00_р_._-;_-* &quot;-&quot;??_р_._-;_-@_-"/>
  </numFmts>
  <fonts count="36">
    <font>
      <sz val="11"/>
      <color theme="1"/>
      <name val="Calibri"/>
      <charset val="204"/>
      <scheme val="minor"/>
    </font>
    <font>
      <sz val="11"/>
      <name val="Calibri"/>
      <charset val="204"/>
      <scheme val="minor"/>
    </font>
    <font>
      <b/>
      <sz val="14"/>
      <name val="Times New Roman"/>
      <charset val="204"/>
    </font>
    <font>
      <b/>
      <sz val="22"/>
      <name val="Times New Roman"/>
      <charset val="204"/>
    </font>
    <font>
      <b/>
      <sz val="11"/>
      <name val="Times New Roman"/>
      <charset val="204"/>
    </font>
    <font>
      <sz val="11"/>
      <name val="Times New Roman"/>
      <charset val="204"/>
    </font>
    <font>
      <sz val="12"/>
      <name val="Times New Roman"/>
      <charset val="204"/>
    </font>
    <font>
      <b/>
      <sz val="12"/>
      <name val="Times New Roman"/>
      <charset val="204"/>
    </font>
    <font>
      <b/>
      <sz val="20"/>
      <name val="Times New Roman"/>
      <charset val="204"/>
    </font>
    <font>
      <b/>
      <sz val="13"/>
      <name val="Times New Roman"/>
      <charset val="204"/>
    </font>
    <font>
      <b/>
      <i/>
      <sz val="12"/>
      <name val="Times New Roman"/>
      <charset val="204"/>
    </font>
    <font>
      <b/>
      <i/>
      <sz val="11"/>
      <name val="Times New Roman"/>
      <charset val="204"/>
    </font>
    <font>
      <sz val="11"/>
      <color rgb="FFFF0000"/>
      <name val="Times New Roman"/>
      <charset val="204"/>
    </font>
    <font>
      <b/>
      <u/>
      <sz val="14"/>
      <name val="Times New Roman"/>
      <charset val="204"/>
    </font>
    <font>
      <b/>
      <sz val="16"/>
      <name val="Times New Roman"/>
      <charset val="204"/>
    </font>
    <font>
      <sz val="14"/>
      <name val="Times New Roman"/>
      <charset val="204"/>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8">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6" tint="0.799981688894314"/>
        <bgColor indexed="64"/>
      </patternFill>
    </fill>
    <fill>
      <patternFill patternType="solid">
        <fgColor theme="0" tint="-0.149998474074526"/>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16" fillId="0" borderId="0" applyFont="0" applyFill="0" applyBorder="0" applyAlignment="0" applyProtection="0">
      <alignment vertical="center"/>
    </xf>
    <xf numFmtId="177" fontId="16" fillId="0" borderId="0" applyFont="0" applyFill="0" applyBorder="0" applyAlignment="0" applyProtection="0">
      <alignment vertical="center"/>
    </xf>
    <xf numFmtId="9" fontId="16" fillId="0" borderId="0" applyFont="0" applyFill="0" applyBorder="0" applyAlignment="0" applyProtection="0">
      <alignment vertical="center"/>
    </xf>
    <xf numFmtId="178" fontId="16" fillId="0" borderId="0" applyFont="0" applyFill="0" applyBorder="0" applyAlignment="0" applyProtection="0">
      <alignment vertical="center"/>
    </xf>
    <xf numFmtId="179"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7" borderId="9"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0" applyNumberFormat="0" applyFill="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4" fillId="0" borderId="0" applyNumberFormat="0" applyFill="0" applyBorder="0" applyAlignment="0" applyProtection="0">
      <alignment vertical="center"/>
    </xf>
    <xf numFmtId="0" fontId="25" fillId="8" borderId="12" applyNumberFormat="0" applyAlignment="0" applyProtection="0">
      <alignment vertical="center"/>
    </xf>
    <xf numFmtId="0" fontId="26" fillId="9" borderId="13" applyNumberFormat="0" applyAlignment="0" applyProtection="0">
      <alignment vertical="center"/>
    </xf>
    <xf numFmtId="0" fontId="27" fillId="9" borderId="12" applyNumberFormat="0" applyAlignment="0" applyProtection="0">
      <alignment vertical="center"/>
    </xf>
    <xf numFmtId="0" fontId="28" fillId="10" borderId="14" applyNumberFormat="0" applyAlignment="0" applyProtection="0">
      <alignment vertical="center"/>
    </xf>
    <xf numFmtId="0" fontId="29" fillId="0" borderId="15" applyNumberFormat="0" applyFill="0" applyAlignment="0" applyProtection="0">
      <alignment vertical="center"/>
    </xf>
    <xf numFmtId="0" fontId="30" fillId="0" borderId="16" applyNumberFormat="0" applyFill="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4" fillId="37" borderId="0" applyNumberFormat="0" applyBorder="0" applyAlignment="0" applyProtection="0">
      <alignment vertical="center"/>
    </xf>
  </cellStyleXfs>
  <cellXfs count="82">
    <xf numFmtId="0" fontId="0" fillId="0" borderId="0" xfId="0"/>
    <xf numFmtId="0" fontId="1" fillId="0" borderId="0" xfId="0" applyFont="1"/>
    <xf numFmtId="0" fontId="2" fillId="0" borderId="0" xfId="0" applyFont="1" applyAlignment="1">
      <alignment horizontal="right"/>
    </xf>
    <xf numFmtId="0" fontId="3" fillId="0" borderId="0" xfId="0" applyFont="1" applyAlignment="1">
      <alignment horizontal="center" vertical="top" wrapText="1"/>
    </xf>
    <xf numFmtId="0" fontId="4" fillId="2"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3" borderId="1" xfId="0" applyFont="1" applyFill="1" applyBorder="1" applyAlignment="1">
      <alignment horizontal="center" vertical="center" wrapText="1"/>
    </xf>
    <xf numFmtId="49" fontId="5" fillId="3" borderId="1" xfId="0" applyNumberFormat="1" applyFont="1" applyFill="1" applyBorder="1" applyAlignment="1">
      <alignment horizontal="center" vertical="center" wrapText="1"/>
    </xf>
    <xf numFmtId="0" fontId="5" fillId="3" borderId="1" xfId="0" applyFont="1" applyFill="1" applyBorder="1" applyAlignment="1">
      <alignment horizontal="justify" vertical="top" wrapText="1"/>
    </xf>
    <xf numFmtId="49" fontId="5" fillId="2" borderId="1" xfId="0" applyNumberFormat="1" applyFont="1" applyFill="1" applyBorder="1" applyAlignment="1">
      <alignment horizontal="center" vertical="center" wrapText="1"/>
    </xf>
    <xf numFmtId="0" fontId="5" fillId="0" borderId="1" xfId="0" applyFont="1" applyBorder="1" applyAlignment="1">
      <alignment horizontal="justify" vertical="top" wrapText="1"/>
    </xf>
    <xf numFmtId="0" fontId="4" fillId="2" borderId="5" xfId="0" applyFont="1" applyFill="1" applyBorder="1" applyAlignment="1">
      <alignment horizontal="center" vertical="top" wrapText="1"/>
    </xf>
    <xf numFmtId="49" fontId="5" fillId="2" borderId="5" xfId="0" applyNumberFormat="1" applyFont="1" applyFill="1" applyBorder="1" applyAlignment="1">
      <alignment horizontal="center" vertical="center" wrapText="1"/>
    </xf>
    <xf numFmtId="0" fontId="5" fillId="0" borderId="5" xfId="0" applyFont="1" applyBorder="1" applyAlignment="1">
      <alignment horizontal="justify" vertical="top" wrapText="1"/>
    </xf>
    <xf numFmtId="0" fontId="5" fillId="0" borderId="0" xfId="0" applyFont="1" applyAlignment="1">
      <alignment horizontal="justify" wrapText="1"/>
    </xf>
    <xf numFmtId="0" fontId="5" fillId="0" borderId="0" xfId="0" applyFont="1" applyAlignment="1">
      <alignment horizontal="right" wrapText="1"/>
    </xf>
    <xf numFmtId="0" fontId="5" fillId="0" borderId="0" xfId="0" applyFont="1"/>
    <xf numFmtId="0" fontId="6" fillId="0" borderId="0" xfId="0" applyFont="1" applyAlignment="1">
      <alignment horizontal="right"/>
    </xf>
    <xf numFmtId="0" fontId="7" fillId="0" borderId="0" xfId="0" applyFont="1" applyAlignment="1">
      <alignment horizontal="right"/>
    </xf>
    <xf numFmtId="0" fontId="8" fillId="0" borderId="0" xfId="0" applyFont="1" applyAlignment="1">
      <alignment horizontal="center" vertical="top" wrapText="1"/>
    </xf>
    <xf numFmtId="0" fontId="3" fillId="0" borderId="0" xfId="0" applyFont="1" applyAlignment="1">
      <alignment horizontal="center" vertical="top"/>
    </xf>
    <xf numFmtId="0" fontId="5" fillId="0" borderId="1" xfId="0" applyFont="1" applyBorder="1" applyAlignment="1">
      <alignment horizontal="center" vertical="center" wrapText="1"/>
    </xf>
    <xf numFmtId="0" fontId="5" fillId="4" borderId="1" xfId="0" applyFont="1" applyFill="1" applyBorder="1" applyAlignment="1">
      <alignment horizontal="center" vertical="center" wrapText="1"/>
    </xf>
    <xf numFmtId="0" fontId="2" fillId="5" borderId="1" xfId="0" applyFont="1" applyFill="1" applyBorder="1" applyAlignment="1">
      <alignment vertical="top" wrapText="1"/>
    </xf>
    <xf numFmtId="0" fontId="9" fillId="5" borderId="1" xfId="0" applyFont="1" applyFill="1" applyBorder="1" applyAlignment="1">
      <alignment vertical="top" wrapText="1"/>
    </xf>
    <xf numFmtId="180" fontId="2" fillId="5" borderId="1" xfId="0" applyNumberFormat="1" applyFont="1" applyFill="1" applyBorder="1" applyAlignment="1">
      <alignment vertical="top" wrapText="1"/>
    </xf>
    <xf numFmtId="0" fontId="7" fillId="6" borderId="1" xfId="0" applyFont="1" applyFill="1" applyBorder="1" applyAlignment="1">
      <alignment vertical="top" wrapText="1"/>
    </xf>
    <xf numFmtId="0" fontId="10" fillId="6" borderId="1" xfId="0" applyFont="1" applyFill="1" applyBorder="1" applyAlignment="1">
      <alignment vertical="top" wrapText="1"/>
    </xf>
    <xf numFmtId="0" fontId="11" fillId="6" borderId="1" xfId="0" applyFont="1" applyFill="1" applyBorder="1" applyAlignment="1">
      <alignment horizontal="center" vertical="top" wrapText="1"/>
    </xf>
    <xf numFmtId="1" fontId="10" fillId="6" borderId="1" xfId="0" applyNumberFormat="1" applyFont="1" applyFill="1" applyBorder="1" applyAlignment="1">
      <alignment horizontal="center" vertical="top" wrapText="1"/>
    </xf>
    <xf numFmtId="10" fontId="10" fillId="6" borderId="1" xfId="0" applyNumberFormat="1" applyFont="1" applyFill="1" applyBorder="1" applyAlignment="1">
      <alignment horizontal="center" vertical="top" wrapText="1"/>
    </xf>
    <xf numFmtId="181" fontId="5" fillId="0" borderId="1" xfId="0" applyNumberFormat="1" applyFont="1" applyBorder="1" applyAlignment="1">
      <alignment horizontal="center" vertical="top" wrapText="1"/>
    </xf>
    <xf numFmtId="0" fontId="5" fillId="0" borderId="1" xfId="0" applyFont="1" applyBorder="1" applyAlignment="1">
      <alignment horizontal="center" vertical="top" wrapText="1"/>
    </xf>
    <xf numFmtId="49" fontId="6" fillId="4" borderId="1" xfId="0" applyNumberFormat="1" applyFont="1" applyFill="1" applyBorder="1" applyAlignment="1">
      <alignment horizontal="center" vertical="top" wrapText="1"/>
    </xf>
    <xf numFmtId="1" fontId="7" fillId="0" borderId="1" xfId="0" applyNumberFormat="1" applyFont="1" applyBorder="1" applyAlignment="1">
      <alignment horizontal="center" vertical="top" wrapText="1"/>
    </xf>
    <xf numFmtId="10" fontId="7" fillId="0" borderId="1" xfId="0" applyNumberFormat="1" applyFont="1" applyBorder="1" applyAlignment="1">
      <alignment horizontal="center" vertical="top"/>
    </xf>
    <xf numFmtId="0" fontId="5" fillId="0" borderId="6" xfId="0" applyFont="1" applyBorder="1" applyAlignment="1">
      <alignment horizontal="justify" vertical="top" wrapText="1"/>
    </xf>
    <xf numFmtId="0" fontId="5" fillId="4" borderId="1" xfId="0" applyFont="1" applyFill="1" applyBorder="1" applyAlignment="1">
      <alignment horizontal="center" vertical="top" wrapText="1"/>
    </xf>
    <xf numFmtId="0" fontId="5" fillId="0" borderId="7" xfId="0" applyFont="1" applyBorder="1" applyAlignment="1">
      <alignment horizontal="center" vertical="top" wrapText="1"/>
    </xf>
    <xf numFmtId="0" fontId="5" fillId="0" borderId="7" xfId="0" applyFont="1" applyBorder="1" applyAlignment="1">
      <alignment horizontal="justify" vertical="top" wrapText="1"/>
    </xf>
    <xf numFmtId="0" fontId="5" fillId="4" borderId="7" xfId="0" applyFont="1" applyFill="1" applyBorder="1" applyAlignment="1">
      <alignment horizontal="center" vertical="top" wrapText="1"/>
    </xf>
    <xf numFmtId="0" fontId="11" fillId="6" borderId="7" xfId="0" applyFont="1" applyFill="1" applyBorder="1" applyAlignment="1">
      <alignment horizontal="center" vertical="top" wrapText="1"/>
    </xf>
    <xf numFmtId="0" fontId="1" fillId="0" borderId="0" xfId="0" applyFont="1" applyAlignment="1">
      <alignment vertical="top" wrapText="1"/>
    </xf>
    <xf numFmtId="0" fontId="9" fillId="5" borderId="1" xfId="0" applyFont="1" applyFill="1" applyBorder="1" applyAlignment="1">
      <alignment horizontal="center" vertical="top" wrapText="1"/>
    </xf>
    <xf numFmtId="10" fontId="9" fillId="5" borderId="1" xfId="0" applyNumberFormat="1" applyFont="1" applyFill="1" applyBorder="1" applyAlignment="1">
      <alignment horizontal="center" vertical="top" wrapText="1"/>
    </xf>
    <xf numFmtId="0" fontId="7" fillId="6" borderId="7" xfId="0" applyFont="1" applyFill="1" applyBorder="1" applyAlignment="1">
      <alignment vertical="top" wrapText="1"/>
    </xf>
    <xf numFmtId="0" fontId="10" fillId="6" borderId="7" xfId="0" applyFont="1" applyFill="1" applyBorder="1" applyAlignment="1">
      <alignment vertical="top" wrapText="1"/>
    </xf>
    <xf numFmtId="1" fontId="10" fillId="6" borderId="7" xfId="0" applyNumberFormat="1" applyFont="1" applyFill="1" applyBorder="1" applyAlignment="1">
      <alignment horizontal="center" vertical="top" wrapText="1"/>
    </xf>
    <xf numFmtId="10" fontId="10" fillId="6" borderId="7" xfId="0" applyNumberFormat="1" applyFont="1" applyFill="1" applyBorder="1" applyAlignment="1">
      <alignment horizontal="center" vertical="top" wrapText="1"/>
    </xf>
    <xf numFmtId="0" fontId="5" fillId="0" borderId="6" xfId="0" applyFont="1" applyBorder="1" applyAlignment="1">
      <alignment horizontal="center" vertical="top" wrapText="1"/>
    </xf>
    <xf numFmtId="0" fontId="5" fillId="4" borderId="6" xfId="0" applyFont="1" applyFill="1" applyBorder="1" applyAlignment="1">
      <alignment horizontal="center" vertical="top" wrapText="1"/>
    </xf>
    <xf numFmtId="0" fontId="4" fillId="0" borderId="1" xfId="0" applyFont="1" applyBorder="1" applyAlignment="1">
      <alignment horizontal="center" vertical="top" wrapText="1"/>
    </xf>
    <xf numFmtId="10" fontId="4" fillId="0" borderId="1" xfId="0" applyNumberFormat="1" applyFont="1" applyBorder="1" applyAlignment="1">
      <alignment horizontal="center" vertical="top" wrapText="1"/>
    </xf>
    <xf numFmtId="0" fontId="5" fillId="6" borderId="1" xfId="0" applyFont="1" applyFill="1" applyBorder="1" applyAlignment="1">
      <alignment vertical="top" wrapText="1"/>
    </xf>
    <xf numFmtId="182" fontId="10" fillId="6" borderId="1" xfId="0" applyNumberFormat="1" applyFont="1" applyFill="1" applyBorder="1" applyAlignment="1">
      <alignment horizontal="center" vertical="top" wrapText="1"/>
    </xf>
    <xf numFmtId="0" fontId="12" fillId="0" borderId="1" xfId="0" applyFont="1" applyBorder="1" applyAlignment="1">
      <alignment horizontal="justify" vertical="top" wrapText="1"/>
    </xf>
    <xf numFmtId="182" fontId="5" fillId="4" borderId="1" xfId="0" applyNumberFormat="1" applyFont="1" applyFill="1" applyBorder="1" applyAlignment="1">
      <alignment horizontal="center" vertical="top" wrapText="1"/>
    </xf>
    <xf numFmtId="182" fontId="5" fillId="0" borderId="1" xfId="0" applyNumberFormat="1" applyFont="1" applyBorder="1" applyAlignment="1">
      <alignment horizontal="center" vertical="top" wrapText="1"/>
    </xf>
    <xf numFmtId="10" fontId="5" fillId="0" borderId="1" xfId="0" applyNumberFormat="1" applyFont="1" applyBorder="1" applyAlignment="1">
      <alignment horizontal="center" vertical="top" wrapText="1"/>
    </xf>
    <xf numFmtId="182" fontId="5" fillId="3" borderId="1" xfId="0" applyNumberFormat="1" applyFont="1" applyFill="1" applyBorder="1" applyAlignment="1">
      <alignment horizontal="center" vertical="top" wrapText="1"/>
    </xf>
    <xf numFmtId="0" fontId="5" fillId="0" borderId="8" xfId="0" applyFont="1" applyBorder="1" applyAlignment="1">
      <alignment horizontal="center" vertical="top" wrapText="1"/>
    </xf>
    <xf numFmtId="0" fontId="5" fillId="0" borderId="8" xfId="0" applyFont="1" applyBorder="1" applyAlignment="1">
      <alignment horizontal="justify" vertical="top" wrapText="1"/>
    </xf>
    <xf numFmtId="0" fontId="5" fillId="0" borderId="1" xfId="0" applyFont="1" applyBorder="1"/>
    <xf numFmtId="0" fontId="7" fillId="0" borderId="1" xfId="0" applyFont="1" applyBorder="1"/>
    <xf numFmtId="0" fontId="11" fillId="0" borderId="1" xfId="0" applyFont="1" applyBorder="1" applyAlignment="1">
      <alignment horizontal="center"/>
    </xf>
    <xf numFmtId="182" fontId="11" fillId="4" borderId="1" xfId="0" applyNumberFormat="1" applyFont="1" applyFill="1" applyBorder="1" applyAlignment="1">
      <alignment horizontal="center" vertical="top" wrapText="1"/>
    </xf>
    <xf numFmtId="182" fontId="7" fillId="0" borderId="1" xfId="0" applyNumberFormat="1" applyFont="1" applyBorder="1" applyAlignment="1">
      <alignment horizontal="center"/>
    </xf>
    <xf numFmtId="10" fontId="7" fillId="0" borderId="1" xfId="0" applyNumberFormat="1" applyFont="1" applyBorder="1" applyAlignment="1">
      <alignment horizontal="center"/>
    </xf>
    <xf numFmtId="0" fontId="4" fillId="0" borderId="0" xfId="0" applyFont="1"/>
    <xf numFmtId="0" fontId="5" fillId="0" borderId="0" xfId="0" applyFont="1" applyAlignment="1">
      <alignment horizontal="center"/>
    </xf>
    <xf numFmtId="182" fontId="4" fillId="0" borderId="0" xfId="0" applyNumberFormat="1" applyFont="1" applyAlignment="1">
      <alignment horizontal="center"/>
    </xf>
    <xf numFmtId="10" fontId="4" fillId="0" borderId="0" xfId="0" applyNumberFormat="1" applyFont="1" applyAlignment="1">
      <alignment horizontal="center"/>
    </xf>
    <xf numFmtId="0" fontId="13"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183" fontId="14" fillId="0" borderId="2" xfId="0" applyNumberFormat="1" applyFont="1" applyBorder="1" applyAlignment="1">
      <alignment horizontal="center" vertical="center"/>
    </xf>
    <xf numFmtId="183" fontId="14" fillId="0" borderId="3" xfId="0" applyNumberFormat="1" applyFont="1" applyBorder="1" applyAlignment="1">
      <alignment horizontal="center" vertical="center"/>
    </xf>
    <xf numFmtId="183" fontId="14" fillId="0" borderId="4" xfId="0" applyNumberFormat="1" applyFont="1" applyBorder="1" applyAlignment="1">
      <alignment horizontal="center" vertical="center"/>
    </xf>
    <xf numFmtId="0" fontId="2" fillId="0" borderId="5" xfId="0" applyFont="1" applyBorder="1" applyAlignment="1">
      <alignment horizontal="left" wrapText="1"/>
    </xf>
    <xf numFmtId="0" fontId="15" fillId="0" borderId="5" xfId="0" applyFont="1" applyBorder="1" applyAlignment="1">
      <alignment horizontal="left" wrapText="1"/>
    </xf>
  </cellXfs>
  <cellStyles count="49">
    <cellStyle name="Обычный" xfId="0" builtinId="0"/>
    <cellStyle name="Запятая" xfId="1" builtinId="3"/>
    <cellStyle name="Денежный" xfId="2" builtinId="4"/>
    <cellStyle name="Процент" xfId="3" builtinId="5"/>
    <cellStyle name="Запятая [0]" xfId="4" builtinId="6"/>
    <cellStyle name="Денежный [0]" xfId="5" builtinId="7"/>
    <cellStyle name="Гиперссылка" xfId="6" builtinId="8"/>
    <cellStyle name="Открывавшаяся гиперссылка" xfId="7" builtinId="9"/>
    <cellStyle name="Примечание" xfId="8" builtinId="10"/>
    <cellStyle name="Предупреждающий текст" xfId="9" builtinId="11"/>
    <cellStyle name="Заголовок" xfId="10" builtinId="15"/>
    <cellStyle name="Пояснительный текст" xfId="11" builtinId="53"/>
    <cellStyle name="Заголовок 1" xfId="12" builtinId="16"/>
    <cellStyle name="Заголовок 2" xfId="13" builtinId="17"/>
    <cellStyle name="Заголовок 3" xfId="14" builtinId="18"/>
    <cellStyle name="Заголовок 4" xfId="15" builtinId="19"/>
    <cellStyle name="Ввод" xfId="16" builtinId="20"/>
    <cellStyle name="Вывод" xfId="17" builtinId="21"/>
    <cellStyle name="Вычисление" xfId="18" builtinId="22"/>
    <cellStyle name="Проверить ячейку" xfId="19" builtinId="23"/>
    <cellStyle name="Связанная ячейка" xfId="20" builtinId="24"/>
    <cellStyle name="Итого" xfId="21" builtinId="25"/>
    <cellStyle name="Хороший" xfId="22" builtinId="26"/>
    <cellStyle name="Плохой" xfId="23" builtinId="27"/>
    <cellStyle name="Нейтральный" xfId="24" builtinId="28"/>
    <cellStyle name="Акцент1" xfId="25" builtinId="29"/>
    <cellStyle name="20% — Акцент1" xfId="26" builtinId="30"/>
    <cellStyle name="40% — Акцент1" xfId="27" builtinId="31"/>
    <cellStyle name="60% — Акцент1" xfId="28" builtinId="32"/>
    <cellStyle name="Акцент2" xfId="29" builtinId="33"/>
    <cellStyle name="20% — Акцент2" xfId="30" builtinId="34"/>
    <cellStyle name="40% — Акцент2" xfId="31" builtinId="35"/>
    <cellStyle name="60% — Акцент2" xfId="32" builtinId="36"/>
    <cellStyle name="Акцент3" xfId="33" builtinId="37"/>
    <cellStyle name="20% — Акцент3" xfId="34" builtinId="38"/>
    <cellStyle name="40% — Акцент3" xfId="35" builtinId="39"/>
    <cellStyle name="60% — Акцент3" xfId="36" builtinId="40"/>
    <cellStyle name="Акцент4" xfId="37" builtinId="41"/>
    <cellStyle name="20% — Акцент4" xfId="38" builtinId="42"/>
    <cellStyle name="40% — Акцент4" xfId="39" builtinId="43"/>
    <cellStyle name="60% — Акцент4" xfId="40" builtinId="44"/>
    <cellStyle name="Акцент5" xfId="41" builtinId="45"/>
    <cellStyle name="20% — Акцент5" xfId="42" builtinId="46"/>
    <cellStyle name="40% — Акцент5" xfId="43" builtinId="47"/>
    <cellStyle name="60% — Акцент5" xfId="44" builtinId="48"/>
    <cellStyle name="Акцент6" xfId="45" builtinId="49"/>
    <cellStyle name="20% — Акцент6" xfId="46" builtinId="50"/>
    <cellStyle name="40% — Акцент6" xfId="47" builtinId="51"/>
    <cellStyle name="60% — Акцент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I36"/>
  <sheetViews>
    <sheetView tabSelected="1" view="pageBreakPreview" zoomScaleNormal="100" workbookViewId="0">
      <selection activeCell="A4" sqref="A4:G4"/>
    </sheetView>
  </sheetViews>
  <sheetFormatPr defaultColWidth="9.1047619047619" defaultRowHeight="15"/>
  <cols>
    <col min="1" max="1" width="6.43809523809524" style="1" customWidth="1"/>
    <col min="2" max="2" width="40.6666666666667" style="1" customWidth="1"/>
    <col min="3" max="3" width="68.8857142857143" style="1" customWidth="1"/>
    <col min="4" max="4" width="16.8857142857143" style="1" customWidth="1"/>
    <col min="5" max="5" width="14.6666666666667" style="1" customWidth="1"/>
    <col min="6" max="6" width="9.88571428571429" style="1" customWidth="1"/>
    <col min="7" max="7" width="13.3333333333333" style="1" customWidth="1"/>
    <col min="8" max="8" width="11.6666666666667" style="1" customWidth="1"/>
    <col min="9" max="9" width="11.4380952380952" style="1" customWidth="1"/>
    <col min="10" max="16384" width="9.1047619047619" style="1"/>
  </cols>
  <sheetData>
    <row r="1" spans="5:7">
      <c r="E1" s="17"/>
      <c r="F1" s="17"/>
      <c r="G1" s="17"/>
    </row>
    <row r="2" ht="16.5" customHeight="1" spans="1:7">
      <c r="A2" s="18"/>
      <c r="B2" s="18"/>
      <c r="C2" s="18"/>
      <c r="D2" s="18"/>
      <c r="E2" s="19" t="s">
        <v>0</v>
      </c>
      <c r="F2" s="20"/>
      <c r="G2" s="20"/>
    </row>
    <row r="3" ht="16.5" customHeight="1" spans="1:7">
      <c r="A3" s="18"/>
      <c r="B3" s="18"/>
      <c r="C3" s="18"/>
      <c r="D3" s="18"/>
      <c r="E3" s="2"/>
      <c r="F3" s="2"/>
      <c r="G3" s="2"/>
    </row>
    <row r="4" ht="81" customHeight="1" spans="1:7">
      <c r="A4" s="21" t="s">
        <v>1</v>
      </c>
      <c r="B4" s="21"/>
      <c r="C4" s="21"/>
      <c r="D4" s="21"/>
      <c r="E4" s="21"/>
      <c r="F4" s="21"/>
      <c r="G4" s="21"/>
    </row>
    <row r="5" ht="13.5" customHeight="1" spans="1:7">
      <c r="A5" s="22"/>
      <c r="B5" s="22"/>
      <c r="C5" s="22"/>
      <c r="D5" s="22"/>
      <c r="E5" s="22"/>
      <c r="F5" s="22"/>
      <c r="G5" s="22"/>
    </row>
    <row r="6" ht="75" spans="1:7">
      <c r="A6" s="23" t="s">
        <v>2</v>
      </c>
      <c r="B6" s="23" t="s">
        <v>3</v>
      </c>
      <c r="C6" s="23" t="s">
        <v>4</v>
      </c>
      <c r="D6" s="23" t="s">
        <v>5</v>
      </c>
      <c r="E6" s="24" t="s">
        <v>6</v>
      </c>
      <c r="F6" s="23" t="s">
        <v>7</v>
      </c>
      <c r="G6" s="23" t="s">
        <v>8</v>
      </c>
    </row>
    <row r="7" spans="1:7">
      <c r="A7" s="23">
        <v>1</v>
      </c>
      <c r="B7" s="23">
        <v>2</v>
      </c>
      <c r="C7" s="23">
        <v>3</v>
      </c>
      <c r="D7" s="23">
        <v>4</v>
      </c>
      <c r="E7" s="24">
        <v>5</v>
      </c>
      <c r="F7" s="23">
        <v>6</v>
      </c>
      <c r="G7" s="23">
        <v>7</v>
      </c>
    </row>
    <row r="8" ht="25.5" customHeight="1" spans="1:7">
      <c r="A8" s="25"/>
      <c r="B8" s="26" t="s">
        <v>9</v>
      </c>
      <c r="C8" s="25"/>
      <c r="D8" s="25"/>
      <c r="E8" s="25"/>
      <c r="F8" s="25"/>
      <c r="G8" s="27"/>
    </row>
    <row r="9" ht="47.25" spans="1:7">
      <c r="A9" s="28"/>
      <c r="B9" s="29" t="s">
        <v>10</v>
      </c>
      <c r="C9" s="29" t="s">
        <v>11</v>
      </c>
      <c r="D9" s="29"/>
      <c r="E9" s="30" t="s">
        <v>12</v>
      </c>
      <c r="F9" s="31">
        <f>F10+F11+F12+F13</f>
        <v>4</v>
      </c>
      <c r="G9" s="32">
        <f>G10+G11+G12+G13</f>
        <v>0.2</v>
      </c>
    </row>
    <row r="10" ht="63.75" customHeight="1" spans="1:7">
      <c r="A10" s="33" t="s">
        <v>13</v>
      </c>
      <c r="B10" s="12" t="s">
        <v>14</v>
      </c>
      <c r="C10" s="12" t="s">
        <v>15</v>
      </c>
      <c r="D10" s="34" t="s">
        <v>16</v>
      </c>
      <c r="E10" s="35" t="s">
        <v>12</v>
      </c>
      <c r="F10" s="36">
        <f>IF(E10="да",1,0)</f>
        <v>1</v>
      </c>
      <c r="G10" s="37">
        <f>IF(E10="да",0.05,IF(E10="нет",0,""))</f>
        <v>0.05</v>
      </c>
    </row>
    <row r="11" ht="153" customHeight="1" spans="1:7">
      <c r="A11" s="34" t="s">
        <v>17</v>
      </c>
      <c r="B11" s="12" t="s">
        <v>18</v>
      </c>
      <c r="C11" s="38" t="s">
        <v>19</v>
      </c>
      <c r="D11" s="34" t="s">
        <v>16</v>
      </c>
      <c r="E11" s="39" t="s">
        <v>12</v>
      </c>
      <c r="F11" s="36">
        <f>IF(E11="да",1,0)</f>
        <v>1</v>
      </c>
      <c r="G11" s="37">
        <f>IF(E11="да",0.05,IF(E11="нет",0,""))</f>
        <v>0.05</v>
      </c>
    </row>
    <row r="12" ht="90" spans="1:7">
      <c r="A12" s="34" t="s">
        <v>20</v>
      </c>
      <c r="B12" s="12" t="s">
        <v>21</v>
      </c>
      <c r="C12" s="12" t="s">
        <v>22</v>
      </c>
      <c r="D12" s="34" t="s">
        <v>16</v>
      </c>
      <c r="E12" s="39" t="s">
        <v>12</v>
      </c>
      <c r="F12" s="36">
        <f>IF(E12="да",1,0)</f>
        <v>1</v>
      </c>
      <c r="G12" s="37">
        <f>IF(E12="да",0.05,IF(E12="нет",0,""))</f>
        <v>0.05</v>
      </c>
    </row>
    <row r="13" ht="105" spans="1:7">
      <c r="A13" s="40" t="s">
        <v>23</v>
      </c>
      <c r="B13" s="41" t="s">
        <v>24</v>
      </c>
      <c r="C13" s="41" t="s">
        <v>25</v>
      </c>
      <c r="D13" s="34" t="s">
        <v>16</v>
      </c>
      <c r="E13" s="42" t="s">
        <v>12</v>
      </c>
      <c r="F13" s="36">
        <f>IF(E13="да",1,0)</f>
        <v>1</v>
      </c>
      <c r="G13" s="37">
        <f>IF(E13="да",0.05,IF(E13="нет",0,""))</f>
        <v>0.05</v>
      </c>
    </row>
    <row r="14" ht="19.5" customHeight="1" spans="1:7">
      <c r="A14" s="28"/>
      <c r="B14" s="29" t="s">
        <v>26</v>
      </c>
      <c r="C14" s="29" t="s">
        <v>27</v>
      </c>
      <c r="D14" s="29"/>
      <c r="E14" s="43" t="s">
        <v>28</v>
      </c>
      <c r="F14" s="31">
        <f>F15+F16+F17+F18+F19</f>
        <v>5</v>
      </c>
      <c r="G14" s="32">
        <f>G15+G16+G17+G18+G19</f>
        <v>0.1</v>
      </c>
    </row>
    <row r="15" ht="139.5" customHeight="1" spans="1:7">
      <c r="A15" s="33" t="s">
        <v>29</v>
      </c>
      <c r="B15" s="12" t="s">
        <v>30</v>
      </c>
      <c r="C15" s="12" t="s">
        <v>31</v>
      </c>
      <c r="D15" s="34" t="s">
        <v>16</v>
      </c>
      <c r="E15" s="39" t="s">
        <v>12</v>
      </c>
      <c r="F15" s="36">
        <f>IF(E15="да",1,0)</f>
        <v>1</v>
      </c>
      <c r="G15" s="37">
        <f>IF(E15="да",0.02,IF(E15="нет",0,""))</f>
        <v>0.02</v>
      </c>
    </row>
    <row r="16" ht="122.25" customHeight="1" spans="1:9">
      <c r="A16" s="33" t="s">
        <v>32</v>
      </c>
      <c r="B16" s="12" t="s">
        <v>33</v>
      </c>
      <c r="C16" s="12" t="s">
        <v>34</v>
      </c>
      <c r="D16" s="34" t="s">
        <v>16</v>
      </c>
      <c r="E16" s="39" t="s">
        <v>12</v>
      </c>
      <c r="F16" s="36">
        <f>IF(E16="да",1,0)</f>
        <v>1</v>
      </c>
      <c r="G16" s="37">
        <f>IF(E16="да",0.02,IF(E16="нет",0,""))</f>
        <v>0.02</v>
      </c>
      <c r="H16" s="44"/>
      <c r="I16" s="44"/>
    </row>
    <row r="17" ht="94.5" customHeight="1" spans="1:7">
      <c r="A17" s="34" t="s">
        <v>35</v>
      </c>
      <c r="B17" s="12" t="s">
        <v>36</v>
      </c>
      <c r="C17" s="12" t="s">
        <v>37</v>
      </c>
      <c r="D17" s="34" t="s">
        <v>16</v>
      </c>
      <c r="E17" s="39" t="s">
        <v>12</v>
      </c>
      <c r="F17" s="36">
        <f>IF(E17="да",1,0)</f>
        <v>1</v>
      </c>
      <c r="G17" s="37">
        <f>IF(E17="да",0.02,IF(E17="нет",0,""))</f>
        <v>0.02</v>
      </c>
    </row>
    <row r="18" ht="79.5" customHeight="1" spans="1:7">
      <c r="A18" s="34" t="s">
        <v>38</v>
      </c>
      <c r="B18" s="12" t="s">
        <v>39</v>
      </c>
      <c r="C18" s="12" t="s">
        <v>40</v>
      </c>
      <c r="D18" s="34" t="s">
        <v>16</v>
      </c>
      <c r="E18" s="39" t="s">
        <v>12</v>
      </c>
      <c r="F18" s="36">
        <f>IF(E18="да",1,0)</f>
        <v>1</v>
      </c>
      <c r="G18" s="37">
        <f>IF(E18="да",0.02,IF(E18="нет",0,""))</f>
        <v>0.02</v>
      </c>
    </row>
    <row r="19" ht="107.25" customHeight="1" spans="1:7">
      <c r="A19" s="34" t="s">
        <v>41</v>
      </c>
      <c r="B19" s="12" t="s">
        <v>42</v>
      </c>
      <c r="C19" s="12" t="s">
        <v>43</v>
      </c>
      <c r="D19" s="34" t="s">
        <v>44</v>
      </c>
      <c r="E19" s="39" t="s">
        <v>12</v>
      </c>
      <c r="F19" s="36">
        <f>IF(E19="да",1,0)</f>
        <v>1</v>
      </c>
      <c r="G19" s="37">
        <f>IF(E19="да",0.02,IF(E19="нет",0,""))</f>
        <v>0.02</v>
      </c>
    </row>
    <row r="20" ht="33" spans="1:7">
      <c r="A20" s="26"/>
      <c r="B20" s="26" t="s">
        <v>45</v>
      </c>
      <c r="C20" s="26"/>
      <c r="D20" s="26"/>
      <c r="E20" s="45"/>
      <c r="F20" s="45"/>
      <c r="G20" s="46"/>
    </row>
    <row r="21" ht="31.5" spans="1:7">
      <c r="A21" s="47"/>
      <c r="B21" s="48" t="s">
        <v>46</v>
      </c>
      <c r="C21" s="47" t="s">
        <v>11</v>
      </c>
      <c r="D21" s="47"/>
      <c r="E21" s="30" t="s">
        <v>28</v>
      </c>
      <c r="F21" s="49">
        <f>F22+F23+F24+F25</f>
        <v>3</v>
      </c>
      <c r="G21" s="50">
        <f>G22+G23+G24+G25</f>
        <v>0.15</v>
      </c>
    </row>
    <row r="22" ht="93" customHeight="1" spans="1:7">
      <c r="A22" s="34" t="s">
        <v>47</v>
      </c>
      <c r="B22" s="12" t="s">
        <v>48</v>
      </c>
      <c r="C22" s="12" t="s">
        <v>49</v>
      </c>
      <c r="D22" s="34" t="s">
        <v>16</v>
      </c>
      <c r="E22" s="39" t="s">
        <v>50</v>
      </c>
      <c r="F22" s="36">
        <v>0</v>
      </c>
      <c r="G22" s="37">
        <v>0</v>
      </c>
    </row>
    <row r="23" ht="112.5" customHeight="1" spans="1:7">
      <c r="A23" s="51" t="s">
        <v>51</v>
      </c>
      <c r="B23" s="38" t="s">
        <v>52</v>
      </c>
      <c r="C23" s="38" t="s">
        <v>53</v>
      </c>
      <c r="D23" s="34" t="s">
        <v>44</v>
      </c>
      <c r="E23" s="52" t="s">
        <v>12</v>
      </c>
      <c r="F23" s="36">
        <f>IF(E23="да",1,0)</f>
        <v>1</v>
      </c>
      <c r="G23" s="37">
        <f>IF(E23="да",0.05,IF(E23="нет",0,""))</f>
        <v>0.05</v>
      </c>
    </row>
    <row r="24" ht="291.75" customHeight="1" spans="1:7">
      <c r="A24" s="34" t="s">
        <v>54</v>
      </c>
      <c r="B24" s="12" t="s">
        <v>55</v>
      </c>
      <c r="C24" s="12" t="s">
        <v>56</v>
      </c>
      <c r="D24" s="34" t="s">
        <v>16</v>
      </c>
      <c r="E24" s="39" t="s">
        <v>12</v>
      </c>
      <c r="F24" s="36">
        <v>1</v>
      </c>
      <c r="G24" s="37">
        <f>IF(E24="да",0.05,IF(E24="нет",0,""))</f>
        <v>0.05</v>
      </c>
    </row>
    <row r="25" ht="153" customHeight="1" spans="1:7">
      <c r="A25" s="40" t="s">
        <v>57</v>
      </c>
      <c r="B25" s="41" t="s">
        <v>58</v>
      </c>
      <c r="C25" s="41" t="s">
        <v>59</v>
      </c>
      <c r="D25" s="34" t="s">
        <v>44</v>
      </c>
      <c r="E25" s="42" t="s">
        <v>12</v>
      </c>
      <c r="F25" s="53">
        <f t="shared" ref="F25" si="0">IF(E25="да",1,0)</f>
        <v>1</v>
      </c>
      <c r="G25" s="54">
        <f>IF(E25="да",0.05,IF(E25="нет",0,""))</f>
        <v>0.05</v>
      </c>
    </row>
    <row r="26" ht="15.75" spans="1:7">
      <c r="A26" s="55"/>
      <c r="B26" s="29" t="s">
        <v>60</v>
      </c>
      <c r="C26" s="28" t="s">
        <v>61</v>
      </c>
      <c r="D26" s="55"/>
      <c r="E26" s="30" t="s">
        <v>28</v>
      </c>
      <c r="F26" s="56">
        <f>F27+F28+F29</f>
        <v>1.55</v>
      </c>
      <c r="G26" s="32">
        <f>G27+G28+G29</f>
        <v>0.3875</v>
      </c>
    </row>
    <row r="27" ht="230.4" customHeight="1" spans="1:7">
      <c r="A27" s="34" t="s">
        <v>62</v>
      </c>
      <c r="B27" s="12" t="s">
        <v>63</v>
      </c>
      <c r="C27" s="57" t="s">
        <v>64</v>
      </c>
      <c r="D27" s="34" t="s">
        <v>16</v>
      </c>
      <c r="E27" s="58">
        <v>0.92</v>
      </c>
      <c r="F27" s="59">
        <f>E27</f>
        <v>0.92</v>
      </c>
      <c r="G27" s="60">
        <f>(F27*25)/100</f>
        <v>0.23</v>
      </c>
    </row>
    <row r="28" ht="220.5" customHeight="1" spans="1:7">
      <c r="A28" s="34" t="s">
        <v>65</v>
      </c>
      <c r="B28" s="12" t="s">
        <v>66</v>
      </c>
      <c r="C28" s="10" t="s">
        <v>67</v>
      </c>
      <c r="D28" s="34" t="s">
        <v>16</v>
      </c>
      <c r="E28" s="58">
        <f>(E29+E30+E31)/3</f>
        <v>0.63</v>
      </c>
      <c r="F28" s="59">
        <f>E28</f>
        <v>0.63</v>
      </c>
      <c r="G28" s="60">
        <f>(F28*25)/100</f>
        <v>0.1575</v>
      </c>
    </row>
    <row r="29" ht="167.4" customHeight="1" spans="1:7">
      <c r="A29" s="40"/>
      <c r="B29" s="41"/>
      <c r="C29" s="12" t="s">
        <v>68</v>
      </c>
      <c r="D29" s="40" t="s">
        <v>44</v>
      </c>
      <c r="E29" s="61">
        <v>0</v>
      </c>
      <c r="F29" s="59">
        <f>IF(E29&gt;1,1,E29)</f>
        <v>0</v>
      </c>
      <c r="G29" s="60">
        <f>(F29*25)/100</f>
        <v>0</v>
      </c>
    </row>
    <row r="30" ht="85.5" customHeight="1" spans="1:7">
      <c r="A30" s="62"/>
      <c r="B30" s="63"/>
      <c r="C30" s="12" t="s">
        <v>69</v>
      </c>
      <c r="D30" s="62"/>
      <c r="E30" s="58">
        <v>0.99</v>
      </c>
      <c r="F30" s="59" t="s">
        <v>70</v>
      </c>
      <c r="G30" s="60" t="s">
        <v>70</v>
      </c>
    </row>
    <row r="31" ht="243.75" customHeight="1" spans="1:7">
      <c r="A31" s="51"/>
      <c r="B31" s="38"/>
      <c r="C31" s="12" t="s">
        <v>71</v>
      </c>
      <c r="D31" s="51"/>
      <c r="E31" s="58">
        <v>0.9</v>
      </c>
      <c r="F31" s="59" t="s">
        <v>70</v>
      </c>
      <c r="G31" s="60" t="s">
        <v>70</v>
      </c>
    </row>
    <row r="32" ht="15.75" spans="1:7">
      <c r="A32" s="64"/>
      <c r="B32" s="64"/>
      <c r="C32" s="65" t="s">
        <v>72</v>
      </c>
      <c r="D32" s="66" t="s">
        <v>28</v>
      </c>
      <c r="E32" s="67" t="s">
        <v>28</v>
      </c>
      <c r="F32" s="68">
        <f>F9+F14+F21+F26</f>
        <v>13.55</v>
      </c>
      <c r="G32" s="69">
        <f>G9+G14+G21+G26</f>
        <v>0.8375</v>
      </c>
    </row>
    <row r="33" spans="1:7">
      <c r="A33" s="18"/>
      <c r="B33" s="18"/>
      <c r="C33" s="70"/>
      <c r="D33" s="18"/>
      <c r="E33" s="71"/>
      <c r="F33" s="72"/>
      <c r="G33" s="73"/>
    </row>
    <row r="34" spans="1:7">
      <c r="A34" s="18"/>
      <c r="B34" s="18" t="s">
        <v>73</v>
      </c>
      <c r="C34" s="70"/>
      <c r="D34" s="18"/>
      <c r="E34" s="71"/>
      <c r="F34" s="72"/>
      <c r="G34" s="73"/>
    </row>
    <row r="35" ht="30.75" customHeight="1" spans="1:7">
      <c r="A35" s="74" t="s">
        <v>74</v>
      </c>
      <c r="B35" s="75"/>
      <c r="C35" s="76"/>
      <c r="D35" s="77" t="s">
        <v>75</v>
      </c>
      <c r="E35" s="78"/>
      <c r="F35" s="78"/>
      <c r="G35" s="79"/>
    </row>
    <row r="36" ht="18" customHeight="1" spans="1:7">
      <c r="A36" s="80"/>
      <c r="B36" s="81"/>
      <c r="C36" s="81"/>
      <c r="D36" s="81"/>
      <c r="E36" s="81"/>
      <c r="F36" s="81"/>
      <c r="G36" s="81"/>
    </row>
  </sheetData>
  <autoFilter xmlns:etc="http://www.wps.cn/officeDocument/2017/etCustomData" ref="A7:I32" etc:filterBottomFollowUsedRange="0">
    <extLst/>
  </autoFilter>
  <mergeCells count="8">
    <mergeCell ref="E2:G2"/>
    <mergeCell ref="A4:G4"/>
    <mergeCell ref="A35:C35"/>
    <mergeCell ref="D35:G35"/>
    <mergeCell ref="A36:G36"/>
    <mergeCell ref="A29:A31"/>
    <mergeCell ref="B29:B31"/>
    <mergeCell ref="D29:D31"/>
  </mergeCells>
  <pageMargins left="0.78740157480315" right="0.590551181102362" top="0.551181102362205" bottom="0.15748031496063" header="0.31496062992126" footer="0.31496062992126"/>
  <pageSetup paperSize="9" scale="5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2:F14"/>
  <sheetViews>
    <sheetView view="pageBreakPreview" zoomScale="115" zoomScaleNormal="100" workbookViewId="0">
      <selection activeCell="C8" sqref="C8:F8"/>
    </sheetView>
  </sheetViews>
  <sheetFormatPr defaultColWidth="9.1047619047619" defaultRowHeight="15" outlineLevelCol="5"/>
  <cols>
    <col min="1" max="1" width="14" style="1" customWidth="1"/>
    <col min="2" max="2" width="27.8857142857143" style="1" customWidth="1"/>
    <col min="3" max="3" width="16.8857142857143" style="1" customWidth="1"/>
    <col min="4" max="4" width="14.6666666666667" style="1" customWidth="1"/>
    <col min="5" max="5" width="9.88571428571429" style="1" customWidth="1"/>
    <col min="6" max="6" width="19.1047619047619" style="1" customWidth="1"/>
    <col min="7" max="7" width="11.6666666666667" style="1" customWidth="1"/>
    <col min="8" max="8" width="11.4380952380952" style="1" customWidth="1"/>
    <col min="9" max="16384" width="9.1047619047619" style="1"/>
  </cols>
  <sheetData>
    <row r="2" customHeight="1" spans="4:6">
      <c r="D2" s="2" t="s">
        <v>76</v>
      </c>
      <c r="E2" s="2"/>
      <c r="F2" s="2"/>
    </row>
    <row r="3" customHeight="1" spans="4:6">
      <c r="D3" s="2"/>
      <c r="E3" s="2"/>
      <c r="F3" s="2"/>
    </row>
    <row r="4" ht="27" spans="1:6">
      <c r="A4" s="3" t="s">
        <v>77</v>
      </c>
      <c r="B4" s="3"/>
      <c r="C4" s="3"/>
      <c r="D4" s="3"/>
      <c r="E4" s="3"/>
      <c r="F4" s="3"/>
    </row>
    <row r="5" ht="8.25" customHeight="1"/>
    <row r="6" ht="50.25" customHeight="1" spans="1:6">
      <c r="A6" s="4" t="s">
        <v>78</v>
      </c>
      <c r="B6" s="4" t="s">
        <v>79</v>
      </c>
      <c r="C6" s="5" t="s">
        <v>80</v>
      </c>
      <c r="D6" s="6"/>
      <c r="E6" s="6"/>
      <c r="F6" s="7"/>
    </row>
    <row r="7" ht="52.5" customHeight="1" spans="1:6">
      <c r="A7" s="8" t="s">
        <v>81</v>
      </c>
      <c r="B7" s="9" t="s">
        <v>82</v>
      </c>
      <c r="C7" s="10" t="s">
        <v>83</v>
      </c>
      <c r="D7" s="10"/>
      <c r="E7" s="10"/>
      <c r="F7" s="10"/>
    </row>
    <row r="8" ht="125.25" customHeight="1" spans="1:6">
      <c r="A8" s="4" t="s">
        <v>84</v>
      </c>
      <c r="B8" s="11" t="s">
        <v>75</v>
      </c>
      <c r="C8" s="12" t="s">
        <v>85</v>
      </c>
      <c r="D8" s="12"/>
      <c r="E8" s="12"/>
      <c r="F8" s="12"/>
    </row>
    <row r="9" ht="137.25" customHeight="1" spans="1:6">
      <c r="A9" s="4" t="s">
        <v>86</v>
      </c>
      <c r="B9" s="11" t="s">
        <v>87</v>
      </c>
      <c r="C9" s="12" t="s">
        <v>88</v>
      </c>
      <c r="D9" s="12"/>
      <c r="E9" s="12"/>
      <c r="F9" s="12"/>
    </row>
    <row r="10" ht="108" customHeight="1" spans="1:6">
      <c r="A10" s="4" t="s">
        <v>89</v>
      </c>
      <c r="B10" s="11" t="s">
        <v>90</v>
      </c>
      <c r="C10" s="12" t="s">
        <v>91</v>
      </c>
      <c r="D10" s="12"/>
      <c r="E10" s="12"/>
      <c r="F10" s="12"/>
    </row>
    <row r="11" ht="109.5" customHeight="1" spans="1:6">
      <c r="A11" s="4" t="s">
        <v>92</v>
      </c>
      <c r="B11" s="11" t="s">
        <v>93</v>
      </c>
      <c r="C11" s="12" t="s">
        <v>94</v>
      </c>
      <c r="D11" s="12"/>
      <c r="E11" s="12"/>
      <c r="F11" s="12"/>
    </row>
    <row r="12" ht="14.25" customHeight="1" spans="1:6">
      <c r="A12" s="13"/>
      <c r="B12" s="14"/>
      <c r="C12" s="15"/>
      <c r="D12" s="15"/>
      <c r="E12" s="15"/>
      <c r="F12" s="15"/>
    </row>
    <row r="13" ht="42.75" customHeight="1" spans="1:6">
      <c r="A13" s="16" t="s">
        <v>95</v>
      </c>
      <c r="B13" s="16"/>
      <c r="C13" s="16"/>
      <c r="D13" s="16"/>
      <c r="E13" s="16"/>
      <c r="F13" s="16"/>
    </row>
    <row r="14" ht="34.5" customHeight="1" spans="1:6">
      <c r="A14" s="16" t="s">
        <v>96</v>
      </c>
      <c r="B14" s="16"/>
      <c r="C14" s="16"/>
      <c r="D14" s="16"/>
      <c r="E14" s="16"/>
      <c r="F14" s="16"/>
    </row>
  </sheetData>
  <mergeCells count="10">
    <mergeCell ref="D2:F2"/>
    <mergeCell ref="A4:F4"/>
    <mergeCell ref="C6:F6"/>
    <mergeCell ref="C7:F7"/>
    <mergeCell ref="C8:F8"/>
    <mergeCell ref="C9:F9"/>
    <mergeCell ref="C10:F10"/>
    <mergeCell ref="C11:F11"/>
    <mergeCell ref="A13:F13"/>
    <mergeCell ref="A14:F14"/>
  </mergeCells>
  <pageMargins left="0.78740157480315" right="0.590551181102362" top="0.551181102362205" bottom="0.15748031496063" header="0.31496062992126" footer="0.31496062992126"/>
  <pageSetup paperSize="9" scale="85"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ТАБ_1 к ПРИЛОЖЕНИЮ_4</vt:lpstr>
      <vt:lpstr>ТАБ_2 к ПРИЛОЖЕНИЮ_4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Ковальчук Наталья</dc:creator>
  <cp:lastModifiedBy>User30_0</cp:lastModifiedBy>
  <dcterms:created xsi:type="dcterms:W3CDTF">2016-01-22T12:00:00Z</dcterms:created>
  <cp:lastPrinted>2024-03-18T12:06:00Z</cp:lastPrinted>
  <dcterms:modified xsi:type="dcterms:W3CDTF">2025-03-31T12:56:20Z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6A1DC38BE24D4834ADA466DAC9690CF6_12</vt:lpwstr>
  </property>
  <property fmtid="{D5CDD505-2E9C-101B-9397-08002B2CF9AE}" pid="3" name="KSOProductBuildVer">
    <vt:lpwstr>1049-12.2.0.20326</vt:lpwstr>
  </property>
</Properties>
</file>