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Документ!$5:$5</definedName>
  </definedNames>
  <calcPr calcId="124519"/>
</workbook>
</file>

<file path=xl/calcChain.xml><?xml version="1.0" encoding="utf-8"?>
<calcChain xmlns="http://schemas.openxmlformats.org/spreadsheetml/2006/main">
  <c r="C179" i="2"/>
  <c r="D172" l="1"/>
  <c r="D110"/>
  <c r="D108"/>
  <c r="D6" l="1"/>
  <c r="D84"/>
  <c r="D85"/>
  <c r="D91"/>
  <c r="D131" l="1"/>
  <c r="D179" s="1"/>
</calcChain>
</file>

<file path=xl/sharedStrings.xml><?xml version="1.0" encoding="utf-8"?>
<sst xmlns="http://schemas.openxmlformats.org/spreadsheetml/2006/main" count="347" uniqueCount="343">
  <si>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</si>
  <si>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</si>
  <si>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</si>
  <si>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</si>
  <si>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</si>
  <si>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</si>
  <si>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1</t>
  </si>
  <si>
    <t>2</t>
  </si>
  <si>
    <t>3</t>
  </si>
  <si>
    <t>4</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</si>
  <si>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</si>
  <si>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</si>
  <si>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</si>
  <si>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</si>
  <si>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</si>
  <si>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</si>
  <si>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</si>
  <si>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</si>
  <si>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</si>
  <si>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</si>
  <si>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</si>
  <si>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</si>
  <si>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</si>
  <si>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</si>
  <si>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</si>
  <si>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</si>
  <si>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</si>
  <si>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</si>
  <si>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</si>
  <si>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</si>
  <si>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</si>
  <si>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</si>
  <si>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</si>
  <si>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</si>
  <si>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</si>
  <si>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</si>
  <si>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</si>
  <si>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</si>
  <si>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</si>
  <si>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</si>
  <si>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</si>
  <si>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</si>
  <si>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</si>
  <si>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</si>
  <si>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</si>
  <si>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</si>
  <si>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</si>
  <si>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</si>
  <si>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</si>
  <si>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</si>
  <si>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</si>
  <si>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</si>
  <si>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</si>
  <si>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</si>
  <si>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</si>
  <si>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</si>
  <si>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</si>
  <si>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</si>
  <si>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</si>
  <si>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районов5</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</si>
  <si>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</si>
  <si>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</si>
  <si>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</si>
  <si>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</si>
  <si>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</si>
  <si>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</si>
  <si>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00010807000010000110</t>
  </si>
  <si>
    <t>Государственная пошлина за государственную регистрацию, а также за совершение прочих юридически значимых действий</t>
  </si>
  <si>
    <t>00010807150010000110</t>
  </si>
  <si>
    <t>Государственная пошлина за выдачу разрешения на установку рекламной конструкции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</si>
  <si>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</si>
  <si>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</si>
  <si>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</si>
  <si>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</si>
  <si>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</si>
  <si>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</si>
  <si>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</si>
  <si>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</si>
  <si>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</si>
  <si>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</si>
  <si>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</si>
  <si>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</si>
  <si>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</si>
  <si>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</si>
  <si>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</si>
  <si>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</si>
  <si>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</si>
  <si>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</si>
  <si>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</si>
  <si>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</si>
  <si>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</si>
  <si>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</si>
  <si>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</si>
  <si>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</si>
  <si>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</si>
  <si>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</si>
  <si>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</si>
  <si>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</si>
  <si>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</si>
  <si>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</si>
  <si>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</si>
  <si>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</si>
  <si>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</si>
  <si>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</si>
  <si>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</si>
  <si>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</si>
  <si>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</si>
  <si>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</si>
  <si>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</si>
  <si>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</si>
  <si>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</si>
  <si>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</si>
  <si>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</si>
  <si>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</si>
  <si>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</si>
  <si>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</si>
  <si>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</si>
  <si>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</si>
  <si>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</si>
  <si>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</si>
  <si>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</si>
  <si>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</si>
  <si>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</si>
  <si>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</si>
  <si>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</si>
  <si>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</si>
  <si>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</si>
  <si>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</si>
  <si>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</si>
  <si>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</si>
  <si>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</si>
  <si>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</si>
  <si>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</si>
  <si>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</si>
  <si>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</si>
  <si>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</si>
  <si>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</si>
  <si>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</si>
  <si>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</si>
  <si>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</si>
  <si>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</si>
  <si>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</si>
  <si>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</si>
  <si>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</si>
  <si>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</si>
  <si>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</si>
  <si>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</si>
  <si>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</si>
  <si>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</si>
  <si>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</si>
  <si>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</si>
  <si>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</si>
  <si>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</si>
  <si>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</si>
  <si>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00011610060000000140</t>
  </si>
  <si>
    <t>Платежи в целях возмещения убытков, причиненных уклонением от заключения муниципального контракта</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</si>
  <si>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</si>
  <si>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</si>
  <si>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</si>
  <si>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</si>
  <si>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</si>
  <si>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</si>
  <si>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</si>
  <si>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</si>
  <si>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</si>
  <si>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</si>
  <si>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</si>
  <si>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</si>
  <si>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</si>
  <si>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</si>
  <si>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</si>
  <si>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</si>
  <si>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</si>
  <si>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</si>
  <si>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00011715000000000150</t>
  </si>
  <si>
    <t>Инициативные платежи</t>
  </si>
  <si>
    <t>00011715030050000150</t>
  </si>
  <si>
    <t>Инициативные платежи,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</si>
  <si>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</si>
  <si>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</si>
  <si>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</si>
  <si>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</si>
  <si>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</si>
  <si>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</si>
  <si>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</si>
  <si>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</si>
  <si>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</si>
  <si>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</si>
  <si>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</si>
  <si>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</si>
  <si>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</si>
  <si>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</si>
  <si>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</si>
  <si>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</si>
  <si>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</si>
  <si>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</si>
  <si>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</si>
  <si>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</si>
  <si>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</si>
  <si>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</si>
  <si>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</si>
  <si>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</si>
  <si>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00020225511000000150</t>
  </si>
  <si>
    <t>Субсидии бюджетам на проведение комплексных кадастровых работ</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</si>
  <si>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</si>
  <si>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</si>
  <si>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</si>
  <si>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</si>
  <si>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</si>
  <si>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</si>
  <si>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</si>
  <si>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</si>
  <si>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</si>
  <si>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</si>
  <si>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</si>
  <si>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</si>
  <si>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</si>
  <si>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</si>
  <si>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</si>
  <si>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</si>
  <si>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</si>
  <si>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</si>
  <si>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</si>
  <si>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</si>
  <si>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</si>
  <si>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</si>
  <si>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</si>
  <si>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</si>
  <si>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</si>
  <si>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</si>
  <si>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</si>
  <si>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</si>
  <si>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00020249999000000150</t>
  </si>
  <si>
    <t>Прочие межбюджетные трансферты, передаваемые бюджетам</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</si>
  <si>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</si>
  <si>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</si>
  <si>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</si>
  <si>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</si>
  <si>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</si>
  <si>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</si>
  <si>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</si>
  <si>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</si>
  <si>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00020705030050000150</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</si>
  <si>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</si>
  <si>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</si>
  <si>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</si>
  <si>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</si>
  <si>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</si>
  <si>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</si>
  <si>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</si>
  <si>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</si>
  <si>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</si>
  <si>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</si>
  <si>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</si>
  <si>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</si>
  <si>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</si>
  <si>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</si>
  <si>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</si>
  <si>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</si>
  <si>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</si>
  <si>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</si>
  <si>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</si>
  <si>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</si>
  <si>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</si>
  <si>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</si>
  <si>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</si>
  <si>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</si>
  <si>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</si>
  <si>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</si>
  <si>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</si>
  <si>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</si>
  <si>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</si>
  <si>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</si>
  <si>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</si>
  <si>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</si>
  <si>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</si>
  <si>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</si>
  <si>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</si>
  <si>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</si>
  <si>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</si>
  <si>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</si>
  <si>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</si>
  <si>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</si>
  <si>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</si>
  <si>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</si>
  <si>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</si>
  <si>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</si>
  <si>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</si>
  <si>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</si>
  <si>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</si>
  <si>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</si>
  <si>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</si>
  <si>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</si>
  <si>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</si>
  <si>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</si>
  <si>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</si>
  <si>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</si>
  <si>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</si>
  <si>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</si>
  <si>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</si>
  <si>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</si>
  <si>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</si>
  <si>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</si>
  <si>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</si>
  <si>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</si>
  <si>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</si>
  <si>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</si>
  <si>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</si>
  <si>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</si>
  <si>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</si>
  <si>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</si>
  <si>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</si>
  <si>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</si>
  <si>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</si>
  <si>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</si>
  <si>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</si>
  <si>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</si>
  <si>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</si>
  <si>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</si>
  <si>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</si>
  <si>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</si>
  <si>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</si>
  <si>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</si>
  <si>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</si>
  <si>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</si>
  <si>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</si>
  <si>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</si>
  <si>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</si>
  <si>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</si>
  <si>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</si>
  <si>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</si>
  <si>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</si>
  <si>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</si>
  <si>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</si>
  <si>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</si>
  <si>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</si>
  <si>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</si>
  <si>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</si>
  <si>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</si>
  <si>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</si>
  <si>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</si>
  <si>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</si>
  <si>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района "Сыктывдинский" Республики Коми за 2024 год</t>
  </si>
</sst>
</file>

<file path=xl/styles.xml><?xml version="1.0" encoding="utf-8"?>
<styleSheet xmlns="http://schemas.openxmlformats.org/spreadsheetml/2006/main">
  <numFmts count="1">
    <numFmt numFmtId="166" formatCode="#,##0.00\ _₽"/>
  </numFmts>
  <fonts count="14">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sz val="11"/>
      <name val="Calibri"/>
      <family val="2"/>
      <scheme val="minor"/>
    </font>
    <font>
      <b/>
      <sz val="10"/>
      <name val="Times New Roman"/>
      <family val="1"/>
      <charset val="204"/>
    </font>
    <font>
      <sz val="10"/>
      <name val="Times New Roman"/>
      <family val="1"/>
      <charset val="204"/>
    </font>
    <font>
      <sz val="8"/>
      <color rgb="FF000000"/>
      <name val="Arial"/>
      <family val="2"/>
      <charset val="204"/>
    </font>
    <font>
      <sz val="10"/>
      <color rgb="FF000000"/>
      <name val="Times New Roman"/>
      <family val="1"/>
      <charset val="204"/>
    </font>
    <font>
      <b/>
      <sz val="10"/>
      <color rgb="FF000000"/>
      <name val="Times New Roman"/>
      <family val="1"/>
      <charset val="204"/>
    </font>
    <font>
      <b/>
      <sz val="12"/>
      <color rgb="FF000000"/>
      <name val="Times New Roman"/>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theme="0"/>
        <bgColor indexed="64"/>
      </patternFill>
    </fill>
  </fills>
  <borders count="28">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D9D9D9"/>
      </left>
      <right style="thin">
        <color rgb="FFA6A6A6"/>
      </right>
      <top style="thin">
        <color rgb="FFD9D9D9"/>
      </top>
      <bottom style="thin">
        <color rgb="FFD9D9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1">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3" fillId="0" borderId="8">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18"/>
    <xf numFmtId="0" fontId="4" fillId="5" borderId="19"/>
    <xf numFmtId="4" fontId="4" fillId="5" borderId="19">
      <alignment horizontal="right" shrinkToFit="1"/>
    </xf>
    <xf numFmtId="4" fontId="4" fillId="5" borderId="20">
      <alignment horizontal="right" shrinkToFit="1"/>
    </xf>
    <xf numFmtId="0" fontId="2" fillId="0" borderId="21"/>
    <xf numFmtId="0" fontId="7" fillId="0" borderId="0"/>
    <xf numFmtId="0" fontId="7" fillId="0" borderId="0"/>
    <xf numFmtId="0" fontId="7" fillId="0" borderId="0"/>
    <xf numFmtId="0" fontId="2" fillId="0" borderId="1"/>
    <xf numFmtId="0" fontId="2" fillId="0" borderId="1"/>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0" fillId="0" borderId="27">
      <alignment horizontal="right" shrinkToFit="1"/>
    </xf>
  </cellStyleXfs>
  <cellXfs count="58">
    <xf numFmtId="0" fontId="0" fillId="0" borderId="0" xfId="0"/>
    <xf numFmtId="0" fontId="0" fillId="0" borderId="0" xfId="0" applyProtection="1">
      <protection locked="0"/>
    </xf>
    <xf numFmtId="0" fontId="2" fillId="0" borderId="1" xfId="2" applyNumberFormat="1" applyProtection="1">
      <alignment horizontal="right" vertical="top" wrapText="1"/>
    </xf>
    <xf numFmtId="0" fontId="2" fillId="0" borderId="1" xfId="2">
      <alignment horizontal="right" vertical="top" wrapText="1"/>
    </xf>
    <xf numFmtId="4" fontId="0" fillId="0" borderId="0" xfId="0" applyNumberFormat="1" applyProtection="1">
      <protection locked="0"/>
    </xf>
    <xf numFmtId="0" fontId="8" fillId="6" borderId="23" xfId="0" applyNumberFormat="1" applyFont="1" applyFill="1" applyBorder="1" applyAlignment="1">
      <alignment horizontal="center"/>
    </xf>
    <xf numFmtId="0" fontId="8" fillId="6" borderId="24" xfId="0" applyNumberFormat="1" applyFont="1" applyFill="1" applyBorder="1" applyAlignment="1">
      <alignment horizontal="center"/>
    </xf>
    <xf numFmtId="0" fontId="8" fillId="6" borderId="25" xfId="0" applyNumberFormat="1" applyFont="1" applyFill="1" applyBorder="1" applyAlignment="1">
      <alignment horizontal="center"/>
    </xf>
    <xf numFmtId="0" fontId="8" fillId="6" borderId="26" xfId="0" applyNumberFormat="1" applyFont="1" applyFill="1" applyBorder="1" applyAlignment="1">
      <alignment horizontal="center"/>
    </xf>
    <xf numFmtId="0" fontId="9" fillId="6" borderId="26" xfId="0" applyNumberFormat="1" applyFont="1" applyFill="1" applyBorder="1" applyAlignment="1">
      <alignment horizontal="left" vertical="center" wrapText="1"/>
    </xf>
    <xf numFmtId="4" fontId="9" fillId="6" borderId="26" xfId="0" applyNumberFormat="1" applyFont="1" applyFill="1" applyBorder="1" applyAlignment="1">
      <alignment horizontal="center" wrapText="1"/>
    </xf>
    <xf numFmtId="2" fontId="9" fillId="6" borderId="26" xfId="0" applyNumberFormat="1" applyFont="1" applyFill="1" applyBorder="1" applyAlignment="1">
      <alignment horizontal="center"/>
    </xf>
    <xf numFmtId="166" fontId="9" fillId="6" borderId="26" xfId="0" applyNumberFormat="1" applyFont="1" applyFill="1" applyBorder="1" applyAlignment="1">
      <alignment horizontal="center"/>
    </xf>
    <xf numFmtId="0" fontId="8" fillId="6" borderId="26" xfId="0" applyNumberFormat="1" applyFont="1" applyFill="1" applyBorder="1" applyAlignment="1">
      <alignment horizontal="center" vertical="center"/>
    </xf>
    <xf numFmtId="0" fontId="9" fillId="6" borderId="26" xfId="0" applyNumberFormat="1" applyFont="1" applyFill="1" applyBorder="1" applyAlignment="1">
      <alignment vertical="center" wrapText="1"/>
    </xf>
    <xf numFmtId="4" fontId="11" fillId="6" borderId="26" xfId="40" applyNumberFormat="1" applyFont="1" applyFill="1" applyBorder="1" applyAlignment="1" applyProtection="1">
      <alignment horizontal="center" shrinkToFit="1"/>
    </xf>
    <xf numFmtId="0" fontId="9" fillId="6" borderId="26" xfId="0" applyNumberFormat="1" applyFont="1" applyFill="1" applyBorder="1"/>
    <xf numFmtId="0" fontId="8" fillId="6" borderId="26" xfId="0" applyNumberFormat="1" applyFont="1" applyFill="1" applyBorder="1"/>
    <xf numFmtId="4" fontId="8" fillId="6" borderId="26" xfId="0" applyNumberFormat="1" applyFont="1" applyFill="1" applyBorder="1" applyAlignment="1">
      <alignment horizontal="center"/>
    </xf>
    <xf numFmtId="0" fontId="9" fillId="0" borderId="0" xfId="0" applyFont="1" applyProtection="1">
      <protection locked="0"/>
    </xf>
    <xf numFmtId="0" fontId="11" fillId="0" borderId="1" xfId="30" applyNumberFormat="1" applyFont="1" applyBorder="1" applyProtection="1"/>
    <xf numFmtId="49" fontId="12" fillId="6" borderId="26" xfId="3" applyNumberFormat="1" applyFont="1" applyFill="1" applyBorder="1" applyProtection="1">
      <alignment horizontal="center" vertical="center" wrapText="1"/>
    </xf>
    <xf numFmtId="49" fontId="12" fillId="6" borderId="26" xfId="4" applyNumberFormat="1" applyFont="1" applyFill="1" applyBorder="1" applyProtection="1">
      <alignment horizontal="center" vertical="center" wrapText="1"/>
    </xf>
    <xf numFmtId="49" fontId="12" fillId="6" borderId="26" xfId="4" applyNumberFormat="1" applyFont="1" applyFill="1" applyBorder="1" applyProtection="1">
      <alignment horizontal="center" vertical="center" wrapText="1"/>
    </xf>
    <xf numFmtId="49" fontId="12" fillId="6" borderId="26" xfId="5" applyNumberFormat="1" applyFont="1" applyFill="1" applyBorder="1" applyProtection="1">
      <alignment horizontal="center" vertical="center" wrapText="1"/>
    </xf>
    <xf numFmtId="49" fontId="12" fillId="6" borderId="26" xfId="3" applyFont="1" applyFill="1" applyBorder="1">
      <alignment horizontal="center" vertical="center" wrapText="1"/>
    </xf>
    <xf numFmtId="49" fontId="12" fillId="6" borderId="26" xfId="6" applyNumberFormat="1" applyFont="1" applyFill="1" applyBorder="1" applyProtection="1">
      <alignment horizontal="center" vertical="center" wrapText="1"/>
    </xf>
    <xf numFmtId="49" fontId="12" fillId="6" borderId="26" xfId="5" applyFont="1" applyFill="1" applyBorder="1">
      <alignment horizontal="center" vertical="center" wrapText="1"/>
    </xf>
    <xf numFmtId="49" fontId="12" fillId="6" borderId="26" xfId="7" applyNumberFormat="1" applyFont="1" applyFill="1" applyBorder="1" applyProtection="1">
      <alignment horizontal="center" vertical="center" wrapText="1"/>
    </xf>
    <xf numFmtId="49" fontId="12" fillId="6" borderId="26" xfId="8" applyNumberFormat="1" applyFont="1" applyFill="1" applyBorder="1" applyProtection="1">
      <alignment horizontal="center" vertical="center" wrapText="1"/>
    </xf>
    <xf numFmtId="49" fontId="12" fillId="6" borderId="26" xfId="9" applyNumberFormat="1" applyFont="1" applyFill="1" applyBorder="1" applyProtection="1">
      <alignment horizontal="center" vertical="center" wrapText="1"/>
    </xf>
    <xf numFmtId="49" fontId="12" fillId="6" borderId="26" xfId="10" applyNumberFormat="1" applyFont="1" applyFill="1" applyBorder="1" applyProtection="1">
      <alignment horizontal="center" vertical="top" shrinkToFit="1"/>
    </xf>
    <xf numFmtId="0" fontId="12" fillId="6" borderId="26" xfId="11" applyNumberFormat="1" applyFont="1" applyFill="1" applyBorder="1" applyProtection="1">
      <alignment horizontal="left" vertical="top" wrapText="1"/>
    </xf>
    <xf numFmtId="4" fontId="12" fillId="6" borderId="26" xfId="12" applyNumberFormat="1" applyFont="1" applyFill="1" applyBorder="1" applyProtection="1">
      <alignment horizontal="right" vertical="top" shrinkToFit="1"/>
    </xf>
    <xf numFmtId="4" fontId="12" fillId="6" borderId="26" xfId="13" applyNumberFormat="1" applyFont="1" applyFill="1" applyBorder="1" applyProtection="1">
      <alignment horizontal="right" vertical="top" shrinkToFit="1"/>
    </xf>
    <xf numFmtId="49" fontId="12" fillId="6" borderId="26" xfId="14" applyNumberFormat="1" applyFont="1" applyFill="1" applyBorder="1" applyProtection="1">
      <alignment horizontal="center" vertical="top" shrinkToFit="1"/>
    </xf>
    <xf numFmtId="0" fontId="12" fillId="6" borderId="26" xfId="15" applyNumberFormat="1" applyFont="1" applyFill="1" applyBorder="1" applyProtection="1">
      <alignment horizontal="left" vertical="top" wrapText="1"/>
    </xf>
    <xf numFmtId="4" fontId="12" fillId="6" borderId="26" xfId="16" applyNumberFormat="1" applyFont="1" applyFill="1" applyBorder="1" applyProtection="1">
      <alignment horizontal="right" vertical="top" shrinkToFit="1"/>
    </xf>
    <xf numFmtId="4" fontId="12" fillId="6" borderId="26" xfId="17" applyNumberFormat="1" applyFont="1" applyFill="1" applyBorder="1" applyProtection="1">
      <alignment horizontal="right" vertical="top" shrinkToFit="1"/>
    </xf>
    <xf numFmtId="49" fontId="12" fillId="6" borderId="26" xfId="18" applyNumberFormat="1" applyFont="1" applyFill="1" applyBorder="1" applyProtection="1">
      <alignment horizontal="center" vertical="top" shrinkToFit="1"/>
    </xf>
    <xf numFmtId="0" fontId="12" fillId="6" borderId="26" xfId="19" applyNumberFormat="1" applyFont="1" applyFill="1" applyBorder="1" applyProtection="1">
      <alignment horizontal="left" vertical="top" wrapText="1"/>
    </xf>
    <xf numFmtId="4" fontId="12" fillId="6" borderId="26" xfId="20" applyNumberFormat="1" applyFont="1" applyFill="1" applyBorder="1" applyProtection="1">
      <alignment horizontal="right" vertical="top" shrinkToFit="1"/>
    </xf>
    <xf numFmtId="4" fontId="12" fillId="6" borderId="26" xfId="21" applyNumberFormat="1" applyFont="1" applyFill="1" applyBorder="1" applyProtection="1">
      <alignment horizontal="right" vertical="top" shrinkToFit="1"/>
    </xf>
    <xf numFmtId="49" fontId="11" fillId="6" borderId="26" xfId="22" applyNumberFormat="1" applyFont="1" applyFill="1" applyBorder="1" applyProtection="1">
      <alignment horizontal="center" vertical="top" shrinkToFit="1"/>
    </xf>
    <xf numFmtId="0" fontId="11" fillId="6" borderId="26" xfId="23" applyNumberFormat="1" applyFont="1" applyFill="1" applyBorder="1" applyProtection="1">
      <alignment horizontal="left" vertical="top" wrapText="1"/>
    </xf>
    <xf numFmtId="4" fontId="11" fillId="6" borderId="26" xfId="24" applyNumberFormat="1" applyFont="1" applyFill="1" applyBorder="1" applyProtection="1">
      <alignment horizontal="right" vertical="top" shrinkToFit="1"/>
    </xf>
    <xf numFmtId="4" fontId="11" fillId="6" borderId="26" xfId="25" applyNumberFormat="1" applyFont="1" applyFill="1" applyBorder="1" applyProtection="1">
      <alignment horizontal="right" vertical="top" shrinkToFit="1"/>
    </xf>
    <xf numFmtId="0" fontId="12" fillId="6" borderId="26" xfId="26" applyNumberFormat="1" applyFont="1" applyFill="1" applyBorder="1" applyProtection="1"/>
    <xf numFmtId="0" fontId="12" fillId="6" borderId="26" xfId="27" applyNumberFormat="1" applyFont="1" applyFill="1" applyBorder="1" applyProtection="1"/>
    <xf numFmtId="4" fontId="12" fillId="6" borderId="26" xfId="28" applyNumberFormat="1" applyFont="1" applyFill="1" applyBorder="1" applyProtection="1">
      <alignment horizontal="right" shrinkToFit="1"/>
    </xf>
    <xf numFmtId="4" fontId="12" fillId="6" borderId="26" xfId="29" applyNumberFormat="1" applyFont="1" applyFill="1" applyBorder="1" applyProtection="1">
      <alignment horizontal="right" shrinkToFit="1"/>
    </xf>
    <xf numFmtId="49" fontId="12" fillId="6" borderId="26" xfId="5" applyNumberFormat="1" applyFont="1" applyFill="1" applyBorder="1" applyProtection="1">
      <alignment horizontal="center" vertical="center" wrapText="1"/>
    </xf>
    <xf numFmtId="49" fontId="11" fillId="6" borderId="26" xfId="14" applyNumberFormat="1" applyFont="1" applyFill="1" applyBorder="1" applyProtection="1">
      <alignment horizontal="center" vertical="top" shrinkToFit="1"/>
    </xf>
    <xf numFmtId="0" fontId="11" fillId="6" borderId="26" xfId="15" applyNumberFormat="1" applyFont="1" applyFill="1" applyBorder="1" applyProtection="1">
      <alignment horizontal="left" vertical="top" wrapText="1"/>
    </xf>
    <xf numFmtId="4" fontId="11" fillId="6" borderId="26" xfId="16" applyNumberFormat="1" applyFont="1" applyFill="1" applyBorder="1" applyProtection="1">
      <alignment horizontal="right" vertical="top" shrinkToFit="1"/>
    </xf>
    <xf numFmtId="4" fontId="11" fillId="6" borderId="26" xfId="17" applyNumberFormat="1" applyFont="1" applyFill="1" applyBorder="1" applyProtection="1">
      <alignment horizontal="right" vertical="top" shrinkToFit="1"/>
    </xf>
    <xf numFmtId="49" fontId="12" fillId="6" borderId="26" xfId="3" applyNumberFormat="1" applyFont="1" applyFill="1" applyBorder="1" applyProtection="1">
      <alignment horizontal="center" vertical="center" wrapText="1"/>
    </xf>
    <xf numFmtId="0" fontId="13" fillId="0" borderId="1" xfId="1" applyNumberFormat="1" applyFont="1" applyAlignment="1" applyProtection="1">
      <alignment horizontal="center" vertical="top" wrapText="1"/>
    </xf>
  </cellXfs>
  <cellStyles count="41">
    <cellStyle name="br" xfId="33"/>
    <cellStyle name="col" xfId="32"/>
    <cellStyle name="ex58" xfId="28"/>
    <cellStyle name="ex59" xfId="29"/>
    <cellStyle name="ex60" xfId="10"/>
    <cellStyle name="ex61" xfId="11"/>
    <cellStyle name="ex62" xfId="12"/>
    <cellStyle name="ex63" xfId="13"/>
    <cellStyle name="ex64" xfId="14"/>
    <cellStyle name="ex65" xfId="15"/>
    <cellStyle name="ex66" xfId="16"/>
    <cellStyle name="ex67" xfId="17"/>
    <cellStyle name="ex68" xfId="18"/>
    <cellStyle name="ex69" xfId="19"/>
    <cellStyle name="ex70" xfId="20"/>
    <cellStyle name="ex71" xfId="21"/>
    <cellStyle name="ex72" xfId="22"/>
    <cellStyle name="ex73" xfId="23"/>
    <cellStyle name="ex74" xfId="24"/>
    <cellStyle name="ex75" xfId="25"/>
    <cellStyle name="ex76" xfId="36"/>
    <cellStyle name="ex77" xfId="37"/>
    <cellStyle name="ex78" xfId="38"/>
    <cellStyle name="ex79" xfId="39"/>
    <cellStyle name="st57" xfId="2"/>
    <cellStyle name="style0" xfId="34"/>
    <cellStyle name="td" xfId="35"/>
    <cellStyle name="tr" xfId="31"/>
    <cellStyle name="xl_bot_header" xfId="8"/>
    <cellStyle name="xl_bot_left_header" xfId="7"/>
    <cellStyle name="xl_bot_right_header" xfId="9"/>
    <cellStyle name="xl_center_header" xfId="6"/>
    <cellStyle name="xl_header" xfId="1"/>
    <cellStyle name="xl_top_header" xfId="4"/>
    <cellStyle name="xl_top_left_header" xfId="3"/>
    <cellStyle name="xl_top_right_header" xfId="5"/>
    <cellStyle name="xl_total_bot" xfId="30"/>
    <cellStyle name="xl_total_center" xfId="27"/>
    <cellStyle name="xl_total_left" xfId="26"/>
    <cellStyle name="xl95" xfId="4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83"/>
  <sheetViews>
    <sheetView showGridLines="0" tabSelected="1" workbookViewId="0">
      <pane ySplit="5" topLeftCell="A147" activePane="bottomLeft" state="frozen"/>
      <selection pane="bottomLeft" activeCell="G10" sqref="G10"/>
    </sheetView>
  </sheetViews>
  <sheetFormatPr defaultRowHeight="15"/>
  <cols>
    <col min="1" max="1" width="21.28515625" style="1" customWidth="1"/>
    <col min="2" max="2" width="40.7109375" style="1" customWidth="1"/>
    <col min="3" max="3" width="14.7109375" style="1" customWidth="1"/>
    <col min="4" max="4" width="16" style="1" customWidth="1"/>
    <col min="5" max="5" width="10" style="1" bestFit="1" customWidth="1"/>
    <col min="6" max="16384" width="9.140625" style="1"/>
  </cols>
  <sheetData>
    <row r="1" spans="1:4" ht="35.25" customHeight="1">
      <c r="A1" s="57" t="s">
        <v>342</v>
      </c>
      <c r="B1" s="57"/>
      <c r="C1" s="57"/>
      <c r="D1" s="57"/>
    </row>
    <row r="2" spans="1:4" ht="15.2" customHeight="1">
      <c r="A2" s="2" t="s">
        <v>0</v>
      </c>
      <c r="B2" s="3"/>
      <c r="C2" s="3"/>
      <c r="D2" s="3"/>
    </row>
    <row r="3" spans="1:4" ht="15.2" customHeight="1">
      <c r="A3" s="21" t="s">
        <v>1</v>
      </c>
      <c r="B3" s="22" t="s">
        <v>2</v>
      </c>
      <c r="C3" s="23" t="s">
        <v>3</v>
      </c>
      <c r="D3" s="24" t="s">
        <v>4</v>
      </c>
    </row>
    <row r="4" spans="1:4">
      <c r="A4" s="25"/>
      <c r="B4" s="22"/>
      <c r="C4" s="26" t="s">
        <v>5</v>
      </c>
      <c r="D4" s="27"/>
    </row>
    <row r="5" spans="1:4">
      <c r="A5" s="28" t="s">
        <v>6</v>
      </c>
      <c r="B5" s="29" t="s">
        <v>7</v>
      </c>
      <c r="C5" s="29" t="s">
        <v>8</v>
      </c>
      <c r="D5" s="30" t="s">
        <v>9</v>
      </c>
    </row>
    <row r="6" spans="1:4">
      <c r="A6" s="31" t="s">
        <v>10</v>
      </c>
      <c r="B6" s="32" t="s">
        <v>11</v>
      </c>
      <c r="C6" s="33">
        <v>567293500</v>
      </c>
      <c r="D6" s="34">
        <f>D7+D16+D22+D32+D37+D45+D50+D53+D59+D84</f>
        <v>630425848.12000012</v>
      </c>
    </row>
    <row r="7" spans="1:4">
      <c r="A7" s="35" t="s">
        <v>12</v>
      </c>
      <c r="B7" s="36" t="s">
        <v>13</v>
      </c>
      <c r="C7" s="37">
        <v>388659000</v>
      </c>
      <c r="D7" s="38">
        <v>431778126.68000001</v>
      </c>
    </row>
    <row r="8" spans="1:4">
      <c r="A8" s="39" t="s">
        <v>14</v>
      </c>
      <c r="B8" s="40" t="s">
        <v>15</v>
      </c>
      <c r="C8" s="41">
        <v>388659000</v>
      </c>
      <c r="D8" s="42">
        <v>431778126.68000001</v>
      </c>
    </row>
    <row r="9" spans="1:4" ht="127.5">
      <c r="A9" s="43" t="s">
        <v>16</v>
      </c>
      <c r="B9" s="44" t="s">
        <v>17</v>
      </c>
      <c r="C9" s="45">
        <v>360609000</v>
      </c>
      <c r="D9" s="46">
        <v>400430157.31</v>
      </c>
    </row>
    <row r="10" spans="1:4" ht="114.75">
      <c r="A10" s="43" t="s">
        <v>18</v>
      </c>
      <c r="B10" s="44" t="s">
        <v>19</v>
      </c>
      <c r="C10" s="45">
        <v>1500000</v>
      </c>
      <c r="D10" s="46">
        <v>1491211.81</v>
      </c>
    </row>
    <row r="11" spans="1:4" ht="102">
      <c r="A11" s="43" t="s">
        <v>20</v>
      </c>
      <c r="B11" s="44" t="s">
        <v>21</v>
      </c>
      <c r="C11" s="45">
        <v>6600000</v>
      </c>
      <c r="D11" s="46">
        <v>7097610.5099999998</v>
      </c>
    </row>
    <row r="12" spans="1:4" ht="102">
      <c r="A12" s="43" t="s">
        <v>22</v>
      </c>
      <c r="B12" s="44" t="s">
        <v>23</v>
      </c>
      <c r="C12" s="45">
        <v>150000</v>
      </c>
      <c r="D12" s="46">
        <v>163804.79999999999</v>
      </c>
    </row>
    <row r="13" spans="1:4" ht="165.75">
      <c r="A13" s="43" t="s">
        <v>24</v>
      </c>
      <c r="B13" s="44" t="s">
        <v>25</v>
      </c>
      <c r="C13" s="45">
        <v>2000000</v>
      </c>
      <c r="D13" s="46">
        <v>2315914.08</v>
      </c>
    </row>
    <row r="14" spans="1:4" ht="76.5">
      <c r="A14" s="43" t="s">
        <v>26</v>
      </c>
      <c r="B14" s="44" t="s">
        <v>27</v>
      </c>
      <c r="C14" s="45">
        <v>4600000</v>
      </c>
      <c r="D14" s="46">
        <v>5620263.1900000004</v>
      </c>
    </row>
    <row r="15" spans="1:4" ht="76.5">
      <c r="A15" s="43" t="s">
        <v>28</v>
      </c>
      <c r="B15" s="44" t="s">
        <v>29</v>
      </c>
      <c r="C15" s="45">
        <v>13200000</v>
      </c>
      <c r="D15" s="46">
        <v>14659164.98</v>
      </c>
    </row>
    <row r="16" spans="1:4" ht="38.25">
      <c r="A16" s="35" t="s">
        <v>30</v>
      </c>
      <c r="B16" s="36" t="s">
        <v>31</v>
      </c>
      <c r="C16" s="37">
        <v>27477400</v>
      </c>
      <c r="D16" s="38">
        <v>27610065.09</v>
      </c>
    </row>
    <row r="17" spans="1:4" ht="38.25">
      <c r="A17" s="39" t="s">
        <v>32</v>
      </c>
      <c r="B17" s="40" t="s">
        <v>33</v>
      </c>
      <c r="C17" s="41">
        <v>27477400</v>
      </c>
      <c r="D17" s="42">
        <v>27610065.09</v>
      </c>
    </row>
    <row r="18" spans="1:4" ht="76.5">
      <c r="A18" s="43" t="s">
        <v>34</v>
      </c>
      <c r="B18" s="44" t="s">
        <v>35</v>
      </c>
      <c r="C18" s="45">
        <v>14224000</v>
      </c>
      <c r="D18" s="46">
        <v>14264346.199999999</v>
      </c>
    </row>
    <row r="19" spans="1:4" ht="89.25">
      <c r="A19" s="43" t="s">
        <v>36</v>
      </c>
      <c r="B19" s="44" t="s">
        <v>37</v>
      </c>
      <c r="C19" s="45">
        <v>69840</v>
      </c>
      <c r="D19" s="46">
        <v>82417.460000000006</v>
      </c>
    </row>
    <row r="20" spans="1:4" ht="76.5">
      <c r="A20" s="43" t="s">
        <v>38</v>
      </c>
      <c r="B20" s="44" t="s">
        <v>39</v>
      </c>
      <c r="C20" s="45">
        <v>14954560</v>
      </c>
      <c r="D20" s="46">
        <v>14815956.949999999</v>
      </c>
    </row>
    <row r="21" spans="1:4" ht="76.5">
      <c r="A21" s="43" t="s">
        <v>40</v>
      </c>
      <c r="B21" s="44" t="s">
        <v>41</v>
      </c>
      <c r="C21" s="45">
        <v>-1771000</v>
      </c>
      <c r="D21" s="46">
        <v>-1552655.52</v>
      </c>
    </row>
    <row r="22" spans="1:4">
      <c r="A22" s="35" t="s">
        <v>42</v>
      </c>
      <c r="B22" s="36" t="s">
        <v>43</v>
      </c>
      <c r="C22" s="37">
        <v>90867000</v>
      </c>
      <c r="D22" s="38">
        <v>93937033.939999998</v>
      </c>
    </row>
    <row r="23" spans="1:4" ht="25.5">
      <c r="A23" s="39" t="s">
        <v>44</v>
      </c>
      <c r="B23" s="40" t="s">
        <v>45</v>
      </c>
      <c r="C23" s="41">
        <v>72535000</v>
      </c>
      <c r="D23" s="42">
        <v>76111497.799999997</v>
      </c>
    </row>
    <row r="24" spans="1:4" ht="38.25">
      <c r="A24" s="43" t="s">
        <v>46</v>
      </c>
      <c r="B24" s="44" t="s">
        <v>47</v>
      </c>
      <c r="C24" s="45">
        <v>44031000</v>
      </c>
      <c r="D24" s="46">
        <v>49089702.859999999</v>
      </c>
    </row>
    <row r="25" spans="1:4" ht="51">
      <c r="A25" s="43" t="s">
        <v>48</v>
      </c>
      <c r="B25" s="44" t="s">
        <v>49</v>
      </c>
      <c r="C25" s="45">
        <v>28504000</v>
      </c>
      <c r="D25" s="46">
        <v>27021794.940000001</v>
      </c>
    </row>
    <row r="26" spans="1:4" ht="25.5">
      <c r="A26" s="39" t="s">
        <v>50</v>
      </c>
      <c r="B26" s="40" t="s">
        <v>51</v>
      </c>
      <c r="C26" s="41">
        <v>44000</v>
      </c>
      <c r="D26" s="42">
        <v>48848.13</v>
      </c>
    </row>
    <row r="27" spans="1:4" ht="25.5">
      <c r="A27" s="43" t="s">
        <v>52</v>
      </c>
      <c r="B27" s="44" t="s">
        <v>51</v>
      </c>
      <c r="C27" s="45">
        <v>44000</v>
      </c>
      <c r="D27" s="46">
        <v>48848.13</v>
      </c>
    </row>
    <row r="28" spans="1:4">
      <c r="A28" s="39" t="s">
        <v>53</v>
      </c>
      <c r="B28" s="40" t="s">
        <v>54</v>
      </c>
      <c r="C28" s="41">
        <v>14900000</v>
      </c>
      <c r="D28" s="42">
        <v>14916016.01</v>
      </c>
    </row>
    <row r="29" spans="1:4">
      <c r="A29" s="43" t="s">
        <v>55</v>
      </c>
      <c r="B29" s="44" t="s">
        <v>54</v>
      </c>
      <c r="C29" s="45">
        <v>14900000</v>
      </c>
      <c r="D29" s="46">
        <v>14916016.01</v>
      </c>
    </row>
    <row r="30" spans="1:4" ht="25.5">
      <c r="A30" s="39" t="s">
        <v>56</v>
      </c>
      <c r="B30" s="40" t="s">
        <v>57</v>
      </c>
      <c r="C30" s="41">
        <v>3388000</v>
      </c>
      <c r="D30" s="42">
        <v>2860672</v>
      </c>
    </row>
    <row r="31" spans="1:4" ht="51">
      <c r="A31" s="43" t="s">
        <v>58</v>
      </c>
      <c r="B31" s="44" t="s">
        <v>59</v>
      </c>
      <c r="C31" s="45">
        <v>3388000</v>
      </c>
      <c r="D31" s="46">
        <v>2860672</v>
      </c>
    </row>
    <row r="32" spans="1:4">
      <c r="A32" s="35" t="s">
        <v>60</v>
      </c>
      <c r="B32" s="36" t="s">
        <v>61</v>
      </c>
      <c r="C32" s="37">
        <v>5458400</v>
      </c>
      <c r="D32" s="38">
        <v>6910448.0999999996</v>
      </c>
    </row>
    <row r="33" spans="1:4" ht="38.25">
      <c r="A33" s="39" t="s">
        <v>62</v>
      </c>
      <c r="B33" s="40" t="s">
        <v>63</v>
      </c>
      <c r="C33" s="41">
        <v>5458400</v>
      </c>
      <c r="D33" s="42">
        <v>6905448.0999999996</v>
      </c>
    </row>
    <row r="34" spans="1:4" ht="51">
      <c r="A34" s="43" t="s">
        <v>64</v>
      </c>
      <c r="B34" s="44" t="s">
        <v>65</v>
      </c>
      <c r="C34" s="45">
        <v>5458400</v>
      </c>
      <c r="D34" s="46">
        <v>6905448.0999999996</v>
      </c>
    </row>
    <row r="35" spans="1:4" ht="38.25">
      <c r="A35" s="39" t="s">
        <v>66</v>
      </c>
      <c r="B35" s="40" t="s">
        <v>67</v>
      </c>
      <c r="C35" s="41">
        <v>0</v>
      </c>
      <c r="D35" s="42">
        <v>5000</v>
      </c>
    </row>
    <row r="36" spans="1:4" ht="38.25">
      <c r="A36" s="43" t="s">
        <v>68</v>
      </c>
      <c r="B36" s="44" t="s">
        <v>69</v>
      </c>
      <c r="C36" s="45">
        <v>0</v>
      </c>
      <c r="D36" s="46">
        <v>5000</v>
      </c>
    </row>
    <row r="37" spans="1:4" ht="51">
      <c r="A37" s="35" t="s">
        <v>70</v>
      </c>
      <c r="B37" s="36" t="s">
        <v>71</v>
      </c>
      <c r="C37" s="37">
        <v>23245000</v>
      </c>
      <c r="D37" s="38">
        <v>30345829.039999999</v>
      </c>
    </row>
    <row r="38" spans="1:4" ht="102">
      <c r="A38" s="39" t="s">
        <v>72</v>
      </c>
      <c r="B38" s="40" t="s">
        <v>73</v>
      </c>
      <c r="C38" s="41">
        <v>22525000</v>
      </c>
      <c r="D38" s="42">
        <v>29348473.859999999</v>
      </c>
    </row>
    <row r="39" spans="1:4" ht="76.5">
      <c r="A39" s="43" t="s">
        <v>74</v>
      </c>
      <c r="B39" s="44" t="s">
        <v>75</v>
      </c>
      <c r="C39" s="45">
        <v>10300000</v>
      </c>
      <c r="D39" s="46">
        <v>15335461.449999999</v>
      </c>
    </row>
    <row r="40" spans="1:4" ht="89.25">
      <c r="A40" s="43" t="s">
        <v>76</v>
      </c>
      <c r="B40" s="44" t="s">
        <v>77</v>
      </c>
      <c r="C40" s="45">
        <v>34800</v>
      </c>
      <c r="D40" s="46">
        <v>34860.050000000003</v>
      </c>
    </row>
    <row r="41" spans="1:4" ht="102">
      <c r="A41" s="43" t="s">
        <v>78</v>
      </c>
      <c r="B41" s="44" t="s">
        <v>79</v>
      </c>
      <c r="C41" s="45">
        <v>143000</v>
      </c>
      <c r="D41" s="46">
        <v>702357.18</v>
      </c>
    </row>
    <row r="42" spans="1:4" ht="51">
      <c r="A42" s="43" t="s">
        <v>80</v>
      </c>
      <c r="B42" s="44" t="s">
        <v>81</v>
      </c>
      <c r="C42" s="45">
        <v>12047200</v>
      </c>
      <c r="D42" s="46">
        <v>13275795.18</v>
      </c>
    </row>
    <row r="43" spans="1:4" ht="89.25">
      <c r="A43" s="39" t="s">
        <v>82</v>
      </c>
      <c r="B43" s="40" t="s">
        <v>83</v>
      </c>
      <c r="C43" s="41">
        <v>720000</v>
      </c>
      <c r="D43" s="42">
        <v>997355.18</v>
      </c>
    </row>
    <row r="44" spans="1:4" ht="89.25">
      <c r="A44" s="43" t="s">
        <v>84</v>
      </c>
      <c r="B44" s="44" t="s">
        <v>85</v>
      </c>
      <c r="C44" s="45">
        <v>720000</v>
      </c>
      <c r="D44" s="46">
        <v>997355.18</v>
      </c>
    </row>
    <row r="45" spans="1:4" ht="25.5">
      <c r="A45" s="35" t="s">
        <v>86</v>
      </c>
      <c r="B45" s="36" t="s">
        <v>87</v>
      </c>
      <c r="C45" s="37">
        <v>1589000</v>
      </c>
      <c r="D45" s="38">
        <v>1598937.46</v>
      </c>
    </row>
    <row r="46" spans="1:4" ht="25.5">
      <c r="A46" s="39" t="s">
        <v>88</v>
      </c>
      <c r="B46" s="40" t="s">
        <v>89</v>
      </c>
      <c r="C46" s="41">
        <v>1589000</v>
      </c>
      <c r="D46" s="42">
        <v>1598937.46</v>
      </c>
    </row>
    <row r="47" spans="1:4" ht="38.25">
      <c r="A47" s="43" t="s">
        <v>90</v>
      </c>
      <c r="B47" s="44" t="s">
        <v>91</v>
      </c>
      <c r="C47" s="45">
        <v>98900</v>
      </c>
      <c r="D47" s="46">
        <v>108507.23</v>
      </c>
    </row>
    <row r="48" spans="1:4" ht="25.5">
      <c r="A48" s="43" t="s">
        <v>92</v>
      </c>
      <c r="B48" s="44" t="s">
        <v>93</v>
      </c>
      <c r="C48" s="45">
        <v>1457700</v>
      </c>
      <c r="D48" s="46">
        <v>1457690.5</v>
      </c>
    </row>
    <row r="49" spans="1:4" ht="25.5">
      <c r="A49" s="43" t="s">
        <v>94</v>
      </c>
      <c r="B49" s="44" t="s">
        <v>95</v>
      </c>
      <c r="C49" s="45">
        <v>32400</v>
      </c>
      <c r="D49" s="46">
        <v>32739.73</v>
      </c>
    </row>
    <row r="50" spans="1:4" ht="38.25">
      <c r="A50" s="35" t="s">
        <v>96</v>
      </c>
      <c r="B50" s="36" t="s">
        <v>97</v>
      </c>
      <c r="C50" s="37">
        <v>2850000</v>
      </c>
      <c r="D50" s="38">
        <v>5470000.46</v>
      </c>
    </row>
    <row r="51" spans="1:4">
      <c r="A51" s="39" t="s">
        <v>98</v>
      </c>
      <c r="B51" s="40" t="s">
        <v>99</v>
      </c>
      <c r="C51" s="41">
        <v>2850000</v>
      </c>
      <c r="D51" s="42">
        <v>5470000.46</v>
      </c>
    </row>
    <row r="52" spans="1:4" ht="25.5">
      <c r="A52" s="43" t="s">
        <v>100</v>
      </c>
      <c r="B52" s="44" t="s">
        <v>101</v>
      </c>
      <c r="C52" s="45">
        <v>2850000</v>
      </c>
      <c r="D52" s="46">
        <v>5470000.46</v>
      </c>
    </row>
    <row r="53" spans="1:4" ht="25.5">
      <c r="A53" s="35" t="s">
        <v>102</v>
      </c>
      <c r="B53" s="36" t="s">
        <v>103</v>
      </c>
      <c r="C53" s="37">
        <v>6700000</v>
      </c>
      <c r="D53" s="38">
        <v>9471974.6099999994</v>
      </c>
    </row>
    <row r="54" spans="1:4" ht="38.25">
      <c r="A54" s="39" t="s">
        <v>104</v>
      </c>
      <c r="B54" s="40" t="s">
        <v>105</v>
      </c>
      <c r="C54" s="41">
        <v>4100000</v>
      </c>
      <c r="D54" s="42">
        <v>6299075.6100000003</v>
      </c>
    </row>
    <row r="55" spans="1:4" ht="38.25">
      <c r="A55" s="43" t="s">
        <v>106</v>
      </c>
      <c r="B55" s="44" t="s">
        <v>107</v>
      </c>
      <c r="C55" s="45">
        <v>4100000</v>
      </c>
      <c r="D55" s="46">
        <v>6299075.6100000003</v>
      </c>
    </row>
    <row r="56" spans="1:4" ht="89.25">
      <c r="A56" s="39" t="s">
        <v>108</v>
      </c>
      <c r="B56" s="40" t="s">
        <v>109</v>
      </c>
      <c r="C56" s="41">
        <v>2600000</v>
      </c>
      <c r="D56" s="42">
        <v>3172899</v>
      </c>
    </row>
    <row r="57" spans="1:4" ht="76.5">
      <c r="A57" s="43" t="s">
        <v>110</v>
      </c>
      <c r="B57" s="44" t="s">
        <v>111</v>
      </c>
      <c r="C57" s="45">
        <v>2300000</v>
      </c>
      <c r="D57" s="46">
        <v>3109817.75</v>
      </c>
    </row>
    <row r="58" spans="1:4" ht="76.5">
      <c r="A58" s="43" t="s">
        <v>112</v>
      </c>
      <c r="B58" s="44" t="s">
        <v>113</v>
      </c>
      <c r="C58" s="45">
        <v>300000</v>
      </c>
      <c r="D58" s="46">
        <v>63081.25</v>
      </c>
    </row>
    <row r="59" spans="1:4" ht="25.5">
      <c r="A59" s="35" t="s">
        <v>114</v>
      </c>
      <c r="B59" s="36" t="s">
        <v>115</v>
      </c>
      <c r="C59" s="37">
        <v>15647000</v>
      </c>
      <c r="D59" s="38">
        <v>16565939.99</v>
      </c>
    </row>
    <row r="60" spans="1:4" ht="38.25">
      <c r="A60" s="39" t="s">
        <v>116</v>
      </c>
      <c r="B60" s="40" t="s">
        <v>117</v>
      </c>
      <c r="C60" s="41">
        <v>2105600</v>
      </c>
      <c r="D60" s="42">
        <v>2834154.84</v>
      </c>
    </row>
    <row r="61" spans="1:4" ht="63.75">
      <c r="A61" s="43" t="s">
        <v>118</v>
      </c>
      <c r="B61" s="44" t="s">
        <v>119</v>
      </c>
      <c r="C61" s="45">
        <v>82000</v>
      </c>
      <c r="D61" s="46">
        <v>120097.53</v>
      </c>
    </row>
    <row r="62" spans="1:4" ht="89.25">
      <c r="A62" s="43" t="s">
        <v>120</v>
      </c>
      <c r="B62" s="44" t="s">
        <v>121</v>
      </c>
      <c r="C62" s="45">
        <v>274500</v>
      </c>
      <c r="D62" s="46">
        <v>340390.83</v>
      </c>
    </row>
    <row r="63" spans="1:4" ht="63.75">
      <c r="A63" s="43" t="s">
        <v>122</v>
      </c>
      <c r="B63" s="44" t="s">
        <v>123</v>
      </c>
      <c r="C63" s="45">
        <v>48500</v>
      </c>
      <c r="D63" s="46">
        <v>48310.77</v>
      </c>
    </row>
    <row r="64" spans="1:4" ht="89.25">
      <c r="A64" s="43" t="s">
        <v>124</v>
      </c>
      <c r="B64" s="44" t="s">
        <v>125</v>
      </c>
      <c r="C64" s="45">
        <v>58000</v>
      </c>
      <c r="D64" s="46">
        <v>44500</v>
      </c>
    </row>
    <row r="65" spans="1:4" ht="63.75">
      <c r="A65" s="43" t="s">
        <v>126</v>
      </c>
      <c r="B65" s="44" t="s">
        <v>127</v>
      </c>
      <c r="C65" s="45">
        <v>4000</v>
      </c>
      <c r="D65" s="46">
        <v>7000</v>
      </c>
    </row>
    <row r="66" spans="1:4" ht="63.75">
      <c r="A66" s="43" t="s">
        <v>128</v>
      </c>
      <c r="B66" s="44" t="s">
        <v>129</v>
      </c>
      <c r="C66" s="45">
        <v>3000</v>
      </c>
      <c r="D66" s="46">
        <v>3000</v>
      </c>
    </row>
    <row r="67" spans="1:4" ht="102">
      <c r="A67" s="43" t="s">
        <v>130</v>
      </c>
      <c r="B67" s="44" t="s">
        <v>131</v>
      </c>
      <c r="C67" s="45">
        <v>13000</v>
      </c>
      <c r="D67" s="46">
        <v>18576.310000000001</v>
      </c>
    </row>
    <row r="68" spans="1:4" ht="76.5">
      <c r="A68" s="43" t="s">
        <v>132</v>
      </c>
      <c r="B68" s="44" t="s">
        <v>133</v>
      </c>
      <c r="C68" s="45">
        <v>3900</v>
      </c>
      <c r="D68" s="46">
        <v>13420.07</v>
      </c>
    </row>
    <row r="69" spans="1:4" ht="63.75">
      <c r="A69" s="43" t="s">
        <v>134</v>
      </c>
      <c r="B69" s="44" t="s">
        <v>135</v>
      </c>
      <c r="C69" s="45">
        <v>157300</v>
      </c>
      <c r="D69" s="46">
        <v>296428.03999999998</v>
      </c>
    </row>
    <row r="70" spans="1:4" ht="76.5">
      <c r="A70" s="43" t="s">
        <v>136</v>
      </c>
      <c r="B70" s="44" t="s">
        <v>137</v>
      </c>
      <c r="C70" s="45">
        <v>1461400</v>
      </c>
      <c r="D70" s="46">
        <v>1942431.29</v>
      </c>
    </row>
    <row r="71" spans="1:4" ht="127.5">
      <c r="A71" s="39" t="s">
        <v>138</v>
      </c>
      <c r="B71" s="40" t="s">
        <v>139</v>
      </c>
      <c r="C71" s="41">
        <v>60000</v>
      </c>
      <c r="D71" s="42">
        <v>60000</v>
      </c>
    </row>
    <row r="72" spans="1:4" ht="153">
      <c r="A72" s="43" t="s">
        <v>140</v>
      </c>
      <c r="B72" s="44" t="s">
        <v>141</v>
      </c>
      <c r="C72" s="45">
        <v>60000</v>
      </c>
      <c r="D72" s="46">
        <v>60000</v>
      </c>
    </row>
    <row r="73" spans="1:4" ht="127.5">
      <c r="A73" s="39" t="s">
        <v>142</v>
      </c>
      <c r="B73" s="40" t="s">
        <v>143</v>
      </c>
      <c r="C73" s="41">
        <v>12254900</v>
      </c>
      <c r="D73" s="42">
        <v>12189725.33</v>
      </c>
    </row>
    <row r="74" spans="1:4" ht="63.75">
      <c r="A74" s="43" t="s">
        <v>144</v>
      </c>
      <c r="B74" s="44" t="s">
        <v>145</v>
      </c>
      <c r="C74" s="45">
        <v>12254900</v>
      </c>
      <c r="D74" s="46">
        <v>12189725.33</v>
      </c>
    </row>
    <row r="75" spans="1:4" ht="76.5">
      <c r="A75" s="39" t="s">
        <v>146</v>
      </c>
      <c r="B75" s="40" t="s">
        <v>147</v>
      </c>
      <c r="C75" s="41">
        <v>10300</v>
      </c>
      <c r="D75" s="42">
        <v>14449.6</v>
      </c>
    </row>
    <row r="76" spans="1:4" ht="63.75">
      <c r="A76" s="43" t="s">
        <v>148</v>
      </c>
      <c r="B76" s="44" t="s">
        <v>149</v>
      </c>
      <c r="C76" s="45">
        <v>10300</v>
      </c>
      <c r="D76" s="46">
        <v>14449.6</v>
      </c>
    </row>
    <row r="77" spans="1:4" ht="25.5">
      <c r="A77" s="39" t="s">
        <v>150</v>
      </c>
      <c r="B77" s="40" t="s">
        <v>151</v>
      </c>
      <c r="C77" s="41">
        <v>945200</v>
      </c>
      <c r="D77" s="42">
        <v>1195475.22</v>
      </c>
    </row>
    <row r="78" spans="1:4" ht="102">
      <c r="A78" s="43" t="s">
        <v>152</v>
      </c>
      <c r="B78" s="44" t="s">
        <v>153</v>
      </c>
      <c r="C78" s="45">
        <v>575000</v>
      </c>
      <c r="D78" s="46">
        <v>728586.6</v>
      </c>
    </row>
    <row r="79" spans="1:4" ht="38.25">
      <c r="A79" s="43" t="s">
        <v>154</v>
      </c>
      <c r="B79" s="44" t="s">
        <v>155</v>
      </c>
      <c r="C79" s="45">
        <v>25400</v>
      </c>
      <c r="D79" s="46">
        <v>25447.33</v>
      </c>
    </row>
    <row r="80" spans="1:4" ht="51">
      <c r="A80" s="43" t="s">
        <v>156</v>
      </c>
      <c r="B80" s="44" t="s">
        <v>157</v>
      </c>
      <c r="C80" s="45">
        <v>132400</v>
      </c>
      <c r="D80" s="46">
        <v>201342.12</v>
      </c>
    </row>
    <row r="81" spans="1:4" ht="76.5">
      <c r="A81" s="43" t="s">
        <v>158</v>
      </c>
      <c r="B81" s="44" t="s">
        <v>159</v>
      </c>
      <c r="C81" s="45">
        <v>212400</v>
      </c>
      <c r="D81" s="46">
        <v>240099.17</v>
      </c>
    </row>
    <row r="82" spans="1:4" ht="25.5">
      <c r="A82" s="39" t="s">
        <v>160</v>
      </c>
      <c r="B82" s="40" t="s">
        <v>161</v>
      </c>
      <c r="C82" s="41">
        <v>271000</v>
      </c>
      <c r="D82" s="42">
        <v>272135</v>
      </c>
    </row>
    <row r="83" spans="1:4" ht="191.25">
      <c r="A83" s="43" t="s">
        <v>162</v>
      </c>
      <c r="B83" s="44" t="s">
        <v>163</v>
      </c>
      <c r="C83" s="45">
        <v>271000</v>
      </c>
      <c r="D83" s="46">
        <v>272135</v>
      </c>
    </row>
    <row r="84" spans="1:4">
      <c r="A84" s="35" t="s">
        <v>164</v>
      </c>
      <c r="B84" s="36" t="s">
        <v>165</v>
      </c>
      <c r="C84" s="37">
        <v>4800700</v>
      </c>
      <c r="D84" s="38">
        <f>D85+D87+D89</f>
        <v>6737492.75</v>
      </c>
    </row>
    <row r="85" spans="1:4">
      <c r="A85" s="39" t="s">
        <v>166</v>
      </c>
      <c r="B85" s="40" t="s">
        <v>167</v>
      </c>
      <c r="C85" s="41">
        <v>0</v>
      </c>
      <c r="D85" s="42">
        <f>D86</f>
        <v>-158139.24</v>
      </c>
    </row>
    <row r="86" spans="1:4" ht="25.5">
      <c r="A86" s="43" t="s">
        <v>168</v>
      </c>
      <c r="B86" s="44" t="s">
        <v>169</v>
      </c>
      <c r="C86" s="45">
        <v>0</v>
      </c>
      <c r="D86" s="46">
        <v>-158139.24</v>
      </c>
    </row>
    <row r="87" spans="1:4">
      <c r="A87" s="39" t="s">
        <v>170</v>
      </c>
      <c r="B87" s="40" t="s">
        <v>171</v>
      </c>
      <c r="C87" s="41">
        <v>4730600</v>
      </c>
      <c r="D87" s="42">
        <v>6825531.9900000002</v>
      </c>
    </row>
    <row r="88" spans="1:4" ht="25.5">
      <c r="A88" s="43" t="s">
        <v>172</v>
      </c>
      <c r="B88" s="44" t="s">
        <v>173</v>
      </c>
      <c r="C88" s="45">
        <v>4730600</v>
      </c>
      <c r="D88" s="46">
        <v>6825531.9900000002</v>
      </c>
    </row>
    <row r="89" spans="1:4">
      <c r="A89" s="39" t="s">
        <v>174</v>
      </c>
      <c r="B89" s="40" t="s">
        <v>175</v>
      </c>
      <c r="C89" s="41">
        <v>70100</v>
      </c>
      <c r="D89" s="42">
        <v>70100</v>
      </c>
    </row>
    <row r="90" spans="1:4" ht="25.5">
      <c r="A90" s="43" t="s">
        <v>176</v>
      </c>
      <c r="B90" s="44" t="s">
        <v>177</v>
      </c>
      <c r="C90" s="45">
        <v>70100</v>
      </c>
      <c r="D90" s="46">
        <v>70100</v>
      </c>
    </row>
    <row r="91" spans="1:4">
      <c r="A91" s="31" t="s">
        <v>178</v>
      </c>
      <c r="B91" s="32" t="s">
        <v>179</v>
      </c>
      <c r="C91" s="33">
        <v>2201884523.7800002</v>
      </c>
      <c r="D91" s="34">
        <f>D92+D119+D125+D128</f>
        <v>1964914528.5999999</v>
      </c>
    </row>
    <row r="92" spans="1:4" ht="38.25">
      <c r="A92" s="35" t="s">
        <v>180</v>
      </c>
      <c r="B92" s="36" t="s">
        <v>181</v>
      </c>
      <c r="C92" s="37">
        <v>2195283823.7800002</v>
      </c>
      <c r="D92" s="38">
        <v>2099874360.26</v>
      </c>
    </row>
    <row r="93" spans="1:4" ht="25.5">
      <c r="A93" s="39" t="s">
        <v>182</v>
      </c>
      <c r="B93" s="40" t="s">
        <v>183</v>
      </c>
      <c r="C93" s="41">
        <v>71648950.299999997</v>
      </c>
      <c r="D93" s="42">
        <v>71648950.299999997</v>
      </c>
    </row>
    <row r="94" spans="1:4" ht="25.5">
      <c r="A94" s="43" t="s">
        <v>184</v>
      </c>
      <c r="B94" s="44" t="s">
        <v>185</v>
      </c>
      <c r="C94" s="45">
        <v>68000</v>
      </c>
      <c r="D94" s="46">
        <v>68000</v>
      </c>
    </row>
    <row r="95" spans="1:4" ht="25.5">
      <c r="A95" s="43" t="s">
        <v>186</v>
      </c>
      <c r="B95" s="44" t="s">
        <v>187</v>
      </c>
      <c r="C95" s="45">
        <v>69059000</v>
      </c>
      <c r="D95" s="46">
        <v>69059000</v>
      </c>
    </row>
    <row r="96" spans="1:4">
      <c r="A96" s="43" t="s">
        <v>188</v>
      </c>
      <c r="B96" s="44" t="s">
        <v>189</v>
      </c>
      <c r="C96" s="45">
        <v>2521950.2999999998</v>
      </c>
      <c r="D96" s="46">
        <v>2521950.2999999998</v>
      </c>
    </row>
    <row r="97" spans="1:5" ht="38.25">
      <c r="A97" s="39" t="s">
        <v>190</v>
      </c>
      <c r="B97" s="40" t="s">
        <v>191</v>
      </c>
      <c r="C97" s="41">
        <v>1089379439.1300001</v>
      </c>
      <c r="D97" s="42">
        <v>996276923.70000005</v>
      </c>
    </row>
    <row r="98" spans="1:5" ht="38.25">
      <c r="A98" s="43" t="s">
        <v>192</v>
      </c>
      <c r="B98" s="44" t="s">
        <v>193</v>
      </c>
      <c r="C98" s="45">
        <v>268022797.06999999</v>
      </c>
      <c r="D98" s="46">
        <v>175123535.47</v>
      </c>
    </row>
    <row r="99" spans="1:5" ht="114.75">
      <c r="A99" s="43" t="s">
        <v>194</v>
      </c>
      <c r="B99" s="44" t="s">
        <v>195</v>
      </c>
      <c r="C99" s="45">
        <v>407342393.72000003</v>
      </c>
      <c r="D99" s="46">
        <v>407342393.72000003</v>
      </c>
    </row>
    <row r="100" spans="1:5" ht="102">
      <c r="A100" s="43" t="s">
        <v>196</v>
      </c>
      <c r="B100" s="44" t="s">
        <v>197</v>
      </c>
      <c r="C100" s="45">
        <v>6499239.6600000001</v>
      </c>
      <c r="D100" s="46">
        <v>6499239.6600000001</v>
      </c>
    </row>
    <row r="101" spans="1:5" ht="63.75">
      <c r="A101" s="43" t="s">
        <v>198</v>
      </c>
      <c r="B101" s="44" t="s">
        <v>199</v>
      </c>
      <c r="C101" s="45">
        <v>16113400</v>
      </c>
      <c r="D101" s="46">
        <v>16113400</v>
      </c>
    </row>
    <row r="102" spans="1:5" ht="51">
      <c r="A102" s="43" t="s">
        <v>200</v>
      </c>
      <c r="B102" s="44" t="s">
        <v>201</v>
      </c>
      <c r="C102" s="45">
        <v>3291731.6</v>
      </c>
      <c r="D102" s="46">
        <v>3291731.6</v>
      </c>
    </row>
    <row r="103" spans="1:5" ht="25.5">
      <c r="A103" s="43" t="s">
        <v>202</v>
      </c>
      <c r="B103" s="44" t="s">
        <v>203</v>
      </c>
      <c r="C103" s="45">
        <v>1197650.03</v>
      </c>
      <c r="D103" s="46">
        <v>1197650.03</v>
      </c>
    </row>
    <row r="104" spans="1:5" ht="25.5">
      <c r="A104" s="43" t="s">
        <v>204</v>
      </c>
      <c r="B104" s="44" t="s">
        <v>205</v>
      </c>
      <c r="C104" s="45">
        <v>328324.84999999998</v>
      </c>
      <c r="D104" s="46">
        <v>328324.84999999998</v>
      </c>
    </row>
    <row r="105" spans="1:5" ht="38.25">
      <c r="A105" s="43" t="s">
        <v>206</v>
      </c>
      <c r="B105" s="44" t="s">
        <v>207</v>
      </c>
      <c r="C105" s="45">
        <v>95395154.799999997</v>
      </c>
      <c r="D105" s="46">
        <v>95395154.799999997</v>
      </c>
    </row>
    <row r="106" spans="1:5">
      <c r="A106" s="43" t="s">
        <v>208</v>
      </c>
      <c r="B106" s="44" t="s">
        <v>209</v>
      </c>
      <c r="C106" s="45">
        <v>291188747.39999998</v>
      </c>
      <c r="D106" s="46">
        <v>290985493.56999999</v>
      </c>
    </row>
    <row r="107" spans="1:5" ht="25.5">
      <c r="A107" s="39" t="s">
        <v>210</v>
      </c>
      <c r="B107" s="40" t="s">
        <v>211</v>
      </c>
      <c r="C107" s="41">
        <v>982499006.35000002</v>
      </c>
      <c r="D107" s="42">
        <v>980192089.25999999</v>
      </c>
    </row>
    <row r="108" spans="1:5" ht="38.25">
      <c r="A108" s="43" t="s">
        <v>212</v>
      </c>
      <c r="B108" s="44" t="s">
        <v>213</v>
      </c>
      <c r="C108" s="45">
        <v>62066074.350000001</v>
      </c>
      <c r="D108" s="46">
        <f>64285463.35-2832700</f>
        <v>61452763.350000001</v>
      </c>
      <c r="E108" s="4"/>
    </row>
    <row r="109" spans="1:5" ht="76.5">
      <c r="A109" s="43" t="s">
        <v>214</v>
      </c>
      <c r="B109" s="44" t="s">
        <v>215</v>
      </c>
      <c r="C109" s="45">
        <v>10800000</v>
      </c>
      <c r="D109" s="46">
        <v>9110049.0700000003</v>
      </c>
    </row>
    <row r="110" spans="1:5" ht="63.75">
      <c r="A110" s="43" t="s">
        <v>216</v>
      </c>
      <c r="B110" s="44" t="s">
        <v>217</v>
      </c>
      <c r="C110" s="45">
        <v>26021719</v>
      </c>
      <c r="D110" s="46">
        <f>23185363.84+2832700</f>
        <v>26018063.84</v>
      </c>
    </row>
    <row r="111" spans="1:5" ht="63.75">
      <c r="A111" s="43" t="s">
        <v>218</v>
      </c>
      <c r="B111" s="44" t="s">
        <v>219</v>
      </c>
      <c r="C111" s="45">
        <v>26113</v>
      </c>
      <c r="D111" s="46">
        <v>26113</v>
      </c>
    </row>
    <row r="112" spans="1:5">
      <c r="A112" s="43" t="s">
        <v>220</v>
      </c>
      <c r="B112" s="44" t="s">
        <v>221</v>
      </c>
      <c r="C112" s="45">
        <v>883585100</v>
      </c>
      <c r="D112" s="46">
        <v>883585100</v>
      </c>
    </row>
    <row r="113" spans="1:4">
      <c r="A113" s="39" t="s">
        <v>222</v>
      </c>
      <c r="B113" s="40" t="s">
        <v>223</v>
      </c>
      <c r="C113" s="41">
        <v>51756428</v>
      </c>
      <c r="D113" s="42">
        <v>51756397</v>
      </c>
    </row>
    <row r="114" spans="1:4" ht="63.75">
      <c r="A114" s="43" t="s">
        <v>224</v>
      </c>
      <c r="B114" s="44" t="s">
        <v>225</v>
      </c>
      <c r="C114" s="45">
        <v>628859</v>
      </c>
      <c r="D114" s="46">
        <v>628859</v>
      </c>
    </row>
    <row r="115" spans="1:4" ht="178.5">
      <c r="A115" s="43" t="s">
        <v>226</v>
      </c>
      <c r="B115" s="44" t="s">
        <v>227</v>
      </c>
      <c r="C115" s="45">
        <v>398600</v>
      </c>
      <c r="D115" s="46">
        <v>398600</v>
      </c>
    </row>
    <row r="116" spans="1:4" ht="76.5">
      <c r="A116" s="43" t="s">
        <v>228</v>
      </c>
      <c r="B116" s="44" t="s">
        <v>229</v>
      </c>
      <c r="C116" s="45">
        <v>3503292</v>
      </c>
      <c r="D116" s="46">
        <v>3503292</v>
      </c>
    </row>
    <row r="117" spans="1:4" ht="127.5">
      <c r="A117" s="43" t="s">
        <v>230</v>
      </c>
      <c r="B117" s="44" t="s">
        <v>231</v>
      </c>
      <c r="C117" s="45">
        <v>42196900</v>
      </c>
      <c r="D117" s="46">
        <v>42196900</v>
      </c>
    </row>
    <row r="118" spans="1:4" ht="25.5">
      <c r="A118" s="43" t="s">
        <v>232</v>
      </c>
      <c r="B118" s="44" t="s">
        <v>233</v>
      </c>
      <c r="C118" s="45">
        <v>5028777</v>
      </c>
      <c r="D118" s="46">
        <v>5028746</v>
      </c>
    </row>
    <row r="119" spans="1:4">
      <c r="A119" s="35" t="s">
        <v>234</v>
      </c>
      <c r="B119" s="36" t="s">
        <v>235</v>
      </c>
      <c r="C119" s="37">
        <v>6600700</v>
      </c>
      <c r="D119" s="38">
        <v>6600700</v>
      </c>
    </row>
    <row r="120" spans="1:4" ht="25.5">
      <c r="A120" s="39" t="s">
        <v>236</v>
      </c>
      <c r="B120" s="40" t="s">
        <v>237</v>
      </c>
      <c r="C120" s="41">
        <v>6600700</v>
      </c>
      <c r="D120" s="42">
        <v>6600700</v>
      </c>
    </row>
    <row r="121" spans="1:4">
      <c r="A121" s="43"/>
      <c r="B121" s="44"/>
      <c r="C121" s="45">
        <v>1000000</v>
      </c>
      <c r="D121" s="46">
        <v>1000000</v>
      </c>
    </row>
    <row r="122" spans="1:4" ht="76.5">
      <c r="A122" s="43" t="s">
        <v>238</v>
      </c>
      <c r="B122" s="44" t="s">
        <v>239</v>
      </c>
      <c r="C122" s="45">
        <v>32800</v>
      </c>
      <c r="D122" s="46">
        <v>32800</v>
      </c>
    </row>
    <row r="123" spans="1:4" ht="51">
      <c r="A123" s="43" t="s">
        <v>240</v>
      </c>
      <c r="B123" s="44" t="s">
        <v>241</v>
      </c>
      <c r="C123" s="45">
        <v>26500</v>
      </c>
      <c r="D123" s="46">
        <v>26500</v>
      </c>
    </row>
    <row r="124" spans="1:4" ht="25.5">
      <c r="A124" s="43" t="s">
        <v>242</v>
      </c>
      <c r="B124" s="44" t="s">
        <v>237</v>
      </c>
      <c r="C124" s="45">
        <v>5541400</v>
      </c>
      <c r="D124" s="46">
        <v>5541400</v>
      </c>
    </row>
    <row r="125" spans="1:4" ht="76.5">
      <c r="A125" s="35" t="s">
        <v>243</v>
      </c>
      <c r="B125" s="36" t="s">
        <v>244</v>
      </c>
      <c r="C125" s="37">
        <v>0</v>
      </c>
      <c r="D125" s="38">
        <v>92928.28</v>
      </c>
    </row>
    <row r="126" spans="1:4" ht="102">
      <c r="A126" s="39" t="s">
        <v>245</v>
      </c>
      <c r="B126" s="40" t="s">
        <v>246</v>
      </c>
      <c r="C126" s="41">
        <v>0</v>
      </c>
      <c r="D126" s="42">
        <v>92928.28</v>
      </c>
    </row>
    <row r="127" spans="1:4" ht="89.25">
      <c r="A127" s="43" t="s">
        <v>247</v>
      </c>
      <c r="B127" s="44" t="s">
        <v>248</v>
      </c>
      <c r="C127" s="45">
        <v>0</v>
      </c>
      <c r="D127" s="46">
        <v>92928.28</v>
      </c>
    </row>
    <row r="128" spans="1:4" ht="51">
      <c r="A128" s="35" t="s">
        <v>249</v>
      </c>
      <c r="B128" s="36" t="s">
        <v>250</v>
      </c>
      <c r="C128" s="37">
        <v>0</v>
      </c>
      <c r="D128" s="38">
        <v>-141653459.94</v>
      </c>
    </row>
    <row r="129" spans="1:4" ht="51">
      <c r="A129" s="39" t="s">
        <v>251</v>
      </c>
      <c r="B129" s="40" t="s">
        <v>252</v>
      </c>
      <c r="C129" s="41">
        <v>0</v>
      </c>
      <c r="D129" s="42">
        <v>-141653459.94</v>
      </c>
    </row>
    <row r="130" spans="1:4" ht="51">
      <c r="A130" s="43" t="s">
        <v>253</v>
      </c>
      <c r="B130" s="44" t="s">
        <v>254</v>
      </c>
      <c r="C130" s="45">
        <v>0</v>
      </c>
      <c r="D130" s="46">
        <v>-141653459.94</v>
      </c>
    </row>
    <row r="131" spans="1:4">
      <c r="A131" s="47" t="s">
        <v>255</v>
      </c>
      <c r="B131" s="48"/>
      <c r="C131" s="49">
        <v>2769178023.7800002</v>
      </c>
      <c r="D131" s="50">
        <f>D91+D6</f>
        <v>2595340376.7200003</v>
      </c>
    </row>
    <row r="132" spans="1:4">
      <c r="A132" s="20"/>
      <c r="B132" s="20"/>
      <c r="C132" s="20"/>
      <c r="D132" s="20"/>
    </row>
    <row r="133" spans="1:4" ht="38.25">
      <c r="A133" s="56" t="s">
        <v>256</v>
      </c>
      <c r="B133" s="23" t="s">
        <v>257</v>
      </c>
      <c r="C133" s="23" t="s">
        <v>258</v>
      </c>
      <c r="D133" s="51" t="s">
        <v>259</v>
      </c>
    </row>
    <row r="134" spans="1:4">
      <c r="A134" s="31" t="s">
        <v>260</v>
      </c>
      <c r="B134" s="32" t="s">
        <v>261</v>
      </c>
      <c r="C134" s="33">
        <v>228850150.03</v>
      </c>
      <c r="D134" s="34">
        <v>223999196.40000001</v>
      </c>
    </row>
    <row r="135" spans="1:4" ht="38.25">
      <c r="A135" s="52" t="s">
        <v>262</v>
      </c>
      <c r="B135" s="53" t="s">
        <v>263</v>
      </c>
      <c r="C135" s="54">
        <v>4013220.7</v>
      </c>
      <c r="D135" s="55">
        <v>4013220.7</v>
      </c>
    </row>
    <row r="136" spans="1:4" ht="51">
      <c r="A136" s="52" t="s">
        <v>264</v>
      </c>
      <c r="B136" s="53" t="s">
        <v>265</v>
      </c>
      <c r="C136" s="54">
        <v>150000</v>
      </c>
      <c r="D136" s="55">
        <v>150000</v>
      </c>
    </row>
    <row r="137" spans="1:4" ht="51">
      <c r="A137" s="52" t="s">
        <v>266</v>
      </c>
      <c r="B137" s="53" t="s">
        <v>267</v>
      </c>
      <c r="C137" s="54">
        <v>113213057.59</v>
      </c>
      <c r="D137" s="55">
        <v>112868372.25</v>
      </c>
    </row>
    <row r="138" spans="1:4">
      <c r="A138" s="52" t="s">
        <v>268</v>
      </c>
      <c r="B138" s="53" t="s">
        <v>269</v>
      </c>
      <c r="C138" s="54">
        <v>26113</v>
      </c>
      <c r="D138" s="55">
        <v>26113</v>
      </c>
    </row>
    <row r="139" spans="1:4" ht="38.25">
      <c r="A139" s="52" t="s">
        <v>270</v>
      </c>
      <c r="B139" s="53" t="s">
        <v>271</v>
      </c>
      <c r="C139" s="54">
        <v>21516756.719999999</v>
      </c>
      <c r="D139" s="55">
        <v>21516084.690000001</v>
      </c>
    </row>
    <row r="140" spans="1:4">
      <c r="A140" s="52" t="s">
        <v>272</v>
      </c>
      <c r="B140" s="53" t="s">
        <v>273</v>
      </c>
      <c r="C140" s="54">
        <v>441150</v>
      </c>
      <c r="D140" s="55">
        <v>0</v>
      </c>
    </row>
    <row r="141" spans="1:4">
      <c r="A141" s="52" t="s">
        <v>274</v>
      </c>
      <c r="B141" s="53" t="s">
        <v>275</v>
      </c>
      <c r="C141" s="54">
        <v>89489852.019999996</v>
      </c>
      <c r="D141" s="55">
        <v>85425405.760000005</v>
      </c>
    </row>
    <row r="142" spans="1:4" ht="25.5">
      <c r="A142" s="31" t="s">
        <v>276</v>
      </c>
      <c r="B142" s="32" t="s">
        <v>277</v>
      </c>
      <c r="C142" s="33">
        <v>1642406.36</v>
      </c>
      <c r="D142" s="34">
        <v>1632556.36</v>
      </c>
    </row>
    <row r="143" spans="1:4" ht="38.25">
      <c r="A143" s="52" t="s">
        <v>278</v>
      </c>
      <c r="B143" s="53" t="s">
        <v>279</v>
      </c>
      <c r="C143" s="54">
        <v>1642406.36</v>
      </c>
      <c r="D143" s="55">
        <v>1632556.36</v>
      </c>
    </row>
    <row r="144" spans="1:4">
      <c r="A144" s="31" t="s">
        <v>280</v>
      </c>
      <c r="B144" s="32" t="s">
        <v>281</v>
      </c>
      <c r="C144" s="33">
        <v>130148253.33</v>
      </c>
      <c r="D144" s="34">
        <v>129508910.66</v>
      </c>
    </row>
    <row r="145" spans="1:4">
      <c r="A145" s="52" t="s">
        <v>282</v>
      </c>
      <c r="B145" s="53" t="s">
        <v>283</v>
      </c>
      <c r="C145" s="54">
        <v>5896009.9199999999</v>
      </c>
      <c r="D145" s="55">
        <v>5870875.9199999999</v>
      </c>
    </row>
    <row r="146" spans="1:4">
      <c r="A146" s="52" t="s">
        <v>284</v>
      </c>
      <c r="B146" s="53" t="s">
        <v>285</v>
      </c>
      <c r="C146" s="54">
        <v>76915099.060000002</v>
      </c>
      <c r="D146" s="55">
        <v>76300921.390000001</v>
      </c>
    </row>
    <row r="147" spans="1:4" ht="25.5">
      <c r="A147" s="52" t="s">
        <v>286</v>
      </c>
      <c r="B147" s="53" t="s">
        <v>287</v>
      </c>
      <c r="C147" s="54">
        <v>47337144.350000001</v>
      </c>
      <c r="D147" s="55">
        <v>47337113.350000001</v>
      </c>
    </row>
    <row r="148" spans="1:4" ht="17.25" customHeight="1">
      <c r="A148" s="31" t="s">
        <v>288</v>
      </c>
      <c r="B148" s="32" t="s">
        <v>289</v>
      </c>
      <c r="C148" s="33">
        <v>777960632.59000003</v>
      </c>
      <c r="D148" s="34">
        <v>667649367.24000001</v>
      </c>
    </row>
    <row r="149" spans="1:4">
      <c r="A149" s="52" t="s">
        <v>290</v>
      </c>
      <c r="B149" s="53" t="s">
        <v>291</v>
      </c>
      <c r="C149" s="54">
        <v>468165260.38</v>
      </c>
      <c r="D149" s="55">
        <v>455741279.38999999</v>
      </c>
    </row>
    <row r="150" spans="1:4">
      <c r="A150" s="52" t="s">
        <v>292</v>
      </c>
      <c r="B150" s="53" t="s">
        <v>293</v>
      </c>
      <c r="C150" s="54">
        <v>294922741.61000001</v>
      </c>
      <c r="D150" s="55">
        <v>197112663.94</v>
      </c>
    </row>
    <row r="151" spans="1:4">
      <c r="A151" s="52" t="s">
        <v>294</v>
      </c>
      <c r="B151" s="53" t="s">
        <v>295</v>
      </c>
      <c r="C151" s="54">
        <v>14872630.6</v>
      </c>
      <c r="D151" s="55">
        <v>14795423.91</v>
      </c>
    </row>
    <row r="152" spans="1:4">
      <c r="A152" s="31" t="s">
        <v>296</v>
      </c>
      <c r="B152" s="32" t="s">
        <v>297</v>
      </c>
      <c r="C152" s="33">
        <v>1420052734.99</v>
      </c>
      <c r="D152" s="34">
        <v>1419737807.5</v>
      </c>
    </row>
    <row r="153" spans="1:4">
      <c r="A153" s="52" t="s">
        <v>298</v>
      </c>
      <c r="B153" s="53" t="s">
        <v>299</v>
      </c>
      <c r="C153" s="54">
        <v>365341589.07999998</v>
      </c>
      <c r="D153" s="55">
        <v>365228336.54000002</v>
      </c>
    </row>
    <row r="154" spans="1:4">
      <c r="A154" s="52" t="s">
        <v>300</v>
      </c>
      <c r="B154" s="53" t="s">
        <v>301</v>
      </c>
      <c r="C154" s="54">
        <v>848608715.89999998</v>
      </c>
      <c r="D154" s="55">
        <v>848504048.58000004</v>
      </c>
    </row>
    <row r="155" spans="1:4">
      <c r="A155" s="52" t="s">
        <v>302</v>
      </c>
      <c r="B155" s="53" t="s">
        <v>303</v>
      </c>
      <c r="C155" s="54">
        <v>129674166.70999999</v>
      </c>
      <c r="D155" s="55">
        <v>129667751.77</v>
      </c>
    </row>
    <row r="156" spans="1:4">
      <c r="A156" s="52" t="s">
        <v>304</v>
      </c>
      <c r="B156" s="53" t="s">
        <v>305</v>
      </c>
      <c r="C156" s="54">
        <v>152411.04</v>
      </c>
      <c r="D156" s="55">
        <v>152411.04</v>
      </c>
    </row>
    <row r="157" spans="1:4">
      <c r="A157" s="52" t="s">
        <v>306</v>
      </c>
      <c r="B157" s="53" t="s">
        <v>307</v>
      </c>
      <c r="C157" s="54">
        <v>76275852.260000005</v>
      </c>
      <c r="D157" s="55">
        <v>76185259.569999993</v>
      </c>
    </row>
    <row r="158" spans="1:4">
      <c r="A158" s="31" t="s">
        <v>308</v>
      </c>
      <c r="B158" s="32" t="s">
        <v>309</v>
      </c>
      <c r="C158" s="33">
        <v>198579400</v>
      </c>
      <c r="D158" s="34">
        <v>198317323.44999999</v>
      </c>
    </row>
    <row r="159" spans="1:4">
      <c r="A159" s="52" t="s">
        <v>310</v>
      </c>
      <c r="B159" s="53" t="s">
        <v>311</v>
      </c>
      <c r="C159" s="54">
        <v>151551681.09</v>
      </c>
      <c r="D159" s="55">
        <v>151551681.09</v>
      </c>
    </row>
    <row r="160" spans="1:4" ht="25.5">
      <c r="A160" s="52" t="s">
        <v>312</v>
      </c>
      <c r="B160" s="53" t="s">
        <v>313</v>
      </c>
      <c r="C160" s="54">
        <v>47027718.909999996</v>
      </c>
      <c r="D160" s="55">
        <v>46765642.359999999</v>
      </c>
    </row>
    <row r="161" spans="1:4">
      <c r="A161" s="31" t="s">
        <v>314</v>
      </c>
      <c r="B161" s="32" t="s">
        <v>315</v>
      </c>
      <c r="C161" s="33">
        <v>59053976.399999999</v>
      </c>
      <c r="D161" s="34">
        <v>56785386.689999998</v>
      </c>
    </row>
    <row r="162" spans="1:4">
      <c r="A162" s="52" t="s">
        <v>316</v>
      </c>
      <c r="B162" s="53" t="s">
        <v>317</v>
      </c>
      <c r="C162" s="54">
        <v>8772425.4000000004</v>
      </c>
      <c r="D162" s="55">
        <v>8771413.7799999993</v>
      </c>
    </row>
    <row r="163" spans="1:4">
      <c r="A163" s="52" t="s">
        <v>318</v>
      </c>
      <c r="B163" s="53" t="s">
        <v>319</v>
      </c>
      <c r="C163" s="54">
        <v>13459832</v>
      </c>
      <c r="D163" s="55">
        <v>12885860</v>
      </c>
    </row>
    <row r="164" spans="1:4">
      <c r="A164" s="52" t="s">
        <v>320</v>
      </c>
      <c r="B164" s="53" t="s">
        <v>321</v>
      </c>
      <c r="C164" s="54">
        <v>36821719</v>
      </c>
      <c r="D164" s="55">
        <v>35128112.909999996</v>
      </c>
    </row>
    <row r="165" spans="1:4">
      <c r="A165" s="31" t="s">
        <v>322</v>
      </c>
      <c r="B165" s="32" t="s">
        <v>323</v>
      </c>
      <c r="C165" s="33">
        <v>16958376.289999999</v>
      </c>
      <c r="D165" s="34">
        <v>16958376.289999999</v>
      </c>
    </row>
    <row r="166" spans="1:4">
      <c r="A166" s="52" t="s">
        <v>324</v>
      </c>
      <c r="B166" s="53" t="s">
        <v>325</v>
      </c>
      <c r="C166" s="54">
        <v>10465307.949999999</v>
      </c>
      <c r="D166" s="55">
        <v>10465307.949999999</v>
      </c>
    </row>
    <row r="167" spans="1:4">
      <c r="A167" s="52" t="s">
        <v>326</v>
      </c>
      <c r="B167" s="53" t="s">
        <v>327</v>
      </c>
      <c r="C167" s="54">
        <v>6493068.3399999999</v>
      </c>
      <c r="D167" s="55">
        <v>6493068.3399999999</v>
      </c>
    </row>
    <row r="168" spans="1:4" ht="25.5">
      <c r="A168" s="31" t="s">
        <v>328</v>
      </c>
      <c r="B168" s="32" t="s">
        <v>329</v>
      </c>
      <c r="C168" s="33">
        <v>3120.99</v>
      </c>
      <c r="D168" s="34">
        <v>2753.78</v>
      </c>
    </row>
    <row r="169" spans="1:4" ht="25.5">
      <c r="A169" s="52" t="s">
        <v>330</v>
      </c>
      <c r="B169" s="53" t="s">
        <v>331</v>
      </c>
      <c r="C169" s="54">
        <v>3120.99</v>
      </c>
      <c r="D169" s="55">
        <v>2753.78</v>
      </c>
    </row>
    <row r="170" spans="1:4" ht="51">
      <c r="A170" s="31" t="s">
        <v>332</v>
      </c>
      <c r="B170" s="32" t="s">
        <v>333</v>
      </c>
      <c r="C170" s="33">
        <v>22794400</v>
      </c>
      <c r="D170" s="34">
        <v>22794400</v>
      </c>
    </row>
    <row r="171" spans="1:4" ht="38.25">
      <c r="A171" s="52" t="s">
        <v>334</v>
      </c>
      <c r="B171" s="53" t="s">
        <v>335</v>
      </c>
      <c r="C171" s="54">
        <v>22794400</v>
      </c>
      <c r="D171" s="55">
        <v>22794400</v>
      </c>
    </row>
    <row r="172" spans="1:4">
      <c r="A172" s="47" t="s">
        <v>255</v>
      </c>
      <c r="B172" s="48"/>
      <c r="C172" s="49">
        <v>2856043450.98</v>
      </c>
      <c r="D172" s="50">
        <f>D134+D142+D144+D148+D152+D158+D161+D165+D168+D170</f>
        <v>2737386078.3699999</v>
      </c>
    </row>
    <row r="173" spans="1:4">
      <c r="A173" s="19"/>
      <c r="B173" s="19"/>
      <c r="C173" s="19"/>
      <c r="D173" s="19"/>
    </row>
    <row r="174" spans="1:4">
      <c r="A174" s="5" t="s">
        <v>336</v>
      </c>
      <c r="B174" s="6"/>
      <c r="C174" s="6"/>
      <c r="D174" s="7"/>
    </row>
    <row r="175" spans="1:4" ht="25.5">
      <c r="A175" s="8">
        <v>1020000</v>
      </c>
      <c r="B175" s="9" t="s">
        <v>337</v>
      </c>
      <c r="C175" s="10"/>
      <c r="D175" s="11"/>
    </row>
    <row r="176" spans="1:4" ht="25.5">
      <c r="A176" s="8">
        <v>1030000</v>
      </c>
      <c r="B176" s="9" t="s">
        <v>338</v>
      </c>
      <c r="C176" s="10">
        <v>15719200</v>
      </c>
      <c r="D176" s="12">
        <v>15719200</v>
      </c>
    </row>
    <row r="177" spans="1:4" ht="25.5">
      <c r="A177" s="13">
        <v>1060000</v>
      </c>
      <c r="B177" s="14" t="s">
        <v>339</v>
      </c>
      <c r="C177" s="10"/>
      <c r="D177" s="15">
        <v>69882435.040000007</v>
      </c>
    </row>
    <row r="178" spans="1:4" ht="25.5">
      <c r="A178" s="13">
        <v>1050000</v>
      </c>
      <c r="B178" s="14" t="s">
        <v>340</v>
      </c>
      <c r="C178" s="10">
        <v>71146227.200000003</v>
      </c>
      <c r="D178" s="15">
        <v>56444066.609999999</v>
      </c>
    </row>
    <row r="179" spans="1:4">
      <c r="A179" s="16"/>
      <c r="B179" s="17" t="s">
        <v>341</v>
      </c>
      <c r="C179" s="18">
        <f>C172-C131</f>
        <v>86865427.199999809</v>
      </c>
      <c r="D179" s="18">
        <f>D172-D131</f>
        <v>142045701.64999962</v>
      </c>
    </row>
    <row r="181" spans="1:4">
      <c r="C181" s="4"/>
      <c r="D181" s="4"/>
    </row>
    <row r="183" spans="1:4">
      <c r="C183" s="4"/>
    </row>
  </sheetData>
  <mergeCells count="6">
    <mergeCell ref="A174:D174"/>
    <mergeCell ref="A1:D1"/>
    <mergeCell ref="A2:D2"/>
    <mergeCell ref="A3:A4"/>
    <mergeCell ref="D3:D4"/>
    <mergeCell ref="B3:B4"/>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67827147-89F3-47B5-A050-9E90B24B698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2025-01-15T12:15:54Z</dcterms:created>
  <dcterms:modified xsi:type="dcterms:W3CDTF">2025-01-15T12:34:20Z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месяц)(3).xlsx</vt:lpwstr>
  </property>
  <property fmtid="{D5CDD505-2E9C-101B-9397-08002B2CF9AE}" pid="4" name="Версия клиента">
    <vt:lpwstr>24.1.207.821 (.NET 4.7.2)</vt:lpwstr>
  </property>
  <property fmtid="{D5CDD505-2E9C-101B-9397-08002B2CF9AE}" pid="5" name="Версия базы">
    <vt:lpwstr>24.1.5201.650456368</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komi_2024</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