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Print_Titles" localSheetId="0">Документ!$9:$9</definedName>
    <definedName name="_xlnm.Print_Area" localSheetId="0">Документ!$A$1:$C$104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2"/>
  <c r="C83"/>
  <c r="C93"/>
  <c r="C77"/>
  <c r="C56"/>
  <c r="C54"/>
  <c r="C44" l="1"/>
  <c r="C16"/>
  <c r="C14"/>
  <c r="C40"/>
  <c r="C38"/>
  <c r="C10"/>
  <c r="C36"/>
</calcChain>
</file>

<file path=xl/sharedStrings.xml><?xml version="1.0" encoding="utf-8"?>
<sst xmlns="http://schemas.openxmlformats.org/spreadsheetml/2006/main" count="184" uniqueCount="160">
  <si>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</si>
  <si>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</si>
  <si>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</si>
  <si>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</si>
  <si>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</si>
  <si>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</si>
  <si>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</si>
  <si>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</si>
  <si>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</si>
  <si>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</si>
  <si>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</si>
  <si>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</si>
  <si>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</si>
  <si>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</si>
  <si>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</si>
  <si>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</si>
  <si>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</si>
  <si>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</si>
  <si>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</si>
  <si>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</si>
  <si>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</si>
  <si>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</si>
  <si>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</si>
  <si>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</si>
  <si>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</si>
  <si>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</si>
  <si>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</si>
  <si>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</si>
  <si>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</si>
  <si>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</si>
  <si>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</si>
  <si>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</si>
  <si>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</si>
  <si>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</si>
  <si>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</si>
  <si>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</si>
  <si>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1 01 02 030 01 0000 110</t>
  </si>
  <si>
    <t>1 01 02 040 01 0000 110</t>
  </si>
  <si>
    <t>1 01 02 010 01 0000 110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</si>
  <si>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</si>
  <si>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</si>
  <si>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</si>
  <si>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</si>
  <si>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</si>
  <si>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</si>
  <si>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</si>
  <si>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</si>
  <si>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</si>
  <si>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</si>
  <si>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</si>
  <si>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</si>
  <si>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</si>
  <si>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</si>
  <si>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</si>
  <si>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</si>
  <si>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</si>
  <si>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</si>
  <si>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</si>
  <si>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</si>
  <si>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</si>
  <si>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</si>
  <si>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</si>
  <si>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</si>
  <si>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</si>
  <si>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</si>
  <si>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</si>
  <si>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</si>
  <si>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</si>
  <si>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</si>
  <si>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</si>
  <si>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</si>
  <si>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</si>
  <si>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</si>
  <si>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</si>
  <si>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</si>
  <si>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</si>
  <si>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Прочие доходы от компенсации затрат бюджетов муниципальных районов</t>
  </si>
  <si>
    <t>1 13 02 995 05 0000 130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</si>
  <si>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</si>
  <si>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</si>
  <si>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1 01 02 130 01 0000 110</t>
  </si>
  <si>
    <t>1 01 02 140 01 0000 110</t>
  </si>
  <si>
    <t>188 Министерство внутренних дел Российской Федерации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</si>
  <si>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</si>
  <si>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</si>
  <si>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956 Управление культуры и спорта администрации муниципального района "Сыктывдинский" Республики Коми</t>
  </si>
  <si>
    <t>тыс.руб.</t>
  </si>
  <si>
    <t>"Сыктывдинский" Республики Коми</t>
  </si>
  <si>
    <t xml:space="preserve">к постановлению администрации муниципального района </t>
  </si>
  <si>
    <t>Приложение 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</si>
  <si>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</si>
  <si>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</si>
  <si>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Доходы бюджета муниципального района "Сыктывдинский"  Республики Коми  за 1 квартал 2025 год по кодам классификации доходов бюджета </t>
  </si>
  <si>
    <t>081</t>
  </si>
  <si>
    <t>Управление ФС по ветеринарному и фитонадзору по РК (Управление Россельхознадзора)</t>
  </si>
  <si>
    <t>116 10 123 01 0000 140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</si>
  <si>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</si>
  <si>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105 07 000 01 0000 110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</si>
  <si>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</si>
  <si>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1 01 02 210 01 0000 110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</si>
  <si>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</si>
  <si>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</si>
  <si>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</si>
  <si>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</si>
  <si>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</si>
  <si>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</si>
  <si>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</si>
  <si>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</si>
  <si>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</si>
  <si>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>1 01 02 150 01 0000 110</t>
  </si>
  <si>
    <t>905 Контрольно-счетная палата муниципального района "Сыктывдиснкй" Республики Коми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</si>
  <si>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</si>
  <si>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2 02 40 014 05 0000 150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</si>
  <si>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</si>
  <si>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</si>
  <si>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</si>
  <si>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</si>
  <si>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</si>
  <si>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</si>
  <si>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</si>
  <si>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</si>
  <si>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</si>
  <si>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2 02 20 077 05 0000 150</t>
  </si>
  <si>
    <t>2 02 25 497 05 0000 150</t>
  </si>
  <si>
    <t>2 02 29 999 05 0000 150</t>
  </si>
  <si>
    <t>2 02 30 024 05 0000 150</t>
  </si>
  <si>
    <t>2 02 35 082 05 0000 150</t>
  </si>
  <si>
    <t>2 07 05 010 05 0000 150</t>
  </si>
  <si>
    <t>2 07 05 020 05 0000 150</t>
  </si>
  <si>
    <t>2 18 60 010 05 0000 150</t>
  </si>
  <si>
    <t>2 19 60 010 05 0000 150</t>
  </si>
  <si>
    <t>Субсидии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</si>
  <si>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</si>
  <si>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</si>
  <si>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2 02 25 519 05 0000 150</t>
  </si>
  <si>
    <t>2 18 05 010 05 0000 150</t>
  </si>
  <si>
    <t>2 18 05 020 05 0000 150</t>
  </si>
  <si>
    <t>975 Управление образования администрации муниципального района "Сыктывдинский" Республики Коми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</si>
  <si>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</si>
  <si>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</si>
  <si>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</si>
  <si>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</si>
  <si>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</si>
  <si>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</si>
  <si>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</si>
  <si>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</si>
  <si>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</si>
  <si>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</si>
  <si>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</si>
  <si>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2 02 25 304 05 0000 150</t>
  </si>
  <si>
    <t>2 02 25 750 05 0000 150</t>
  </si>
  <si>
    <t>2 02 30 029 05 0000 150</t>
  </si>
  <si>
    <t>2 02 39 999 05 0000 150</t>
  </si>
  <si>
    <t>2 02 45 050 05 0000 150</t>
  </si>
  <si>
    <t>2 02 45 179 05 0000 150</t>
  </si>
  <si>
    <t>2 02 45 303 05 0000 150</t>
  </si>
  <si>
    <t>2 02 15 001 05 0000 150</t>
  </si>
  <si>
    <t>2 02 15 002 05 0000 150</t>
  </si>
  <si>
    <t>2 02 19 999 05 0000 150</t>
  </si>
  <si>
    <t>от 23 апреля 2025 года № 4/490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</si>
</sst>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\ _₽_-;\-* #,##0.0\ _₽_-;_-* &quot;-&quot;?\ _₽_-;_-@_-"/>
    <numFmt numFmtId="169" formatCode="0.0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  <xf numFmtId="49" fontId="2" fillId="2" borderId="4">
      <alignment horizontal="center" vertical="top" shrinkToFit="1"/>
    </xf>
    <xf numFmtId="0" fontId="2" fillId="2" borderId="4">
      <alignment horizontal="left" vertical="top" wrapText="1"/>
    </xf>
    <xf numFmtId="49" fontId="1" fillId="0" borderId="4">
      <alignment horizontal="center" vertical="top" shrinkToFit="1"/>
    </xf>
  </cellStyleXfs>
  <cellXfs count="73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Font="1" applyFill="1" applyBorder="1"/>
    <xf numFmtId="168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0" fontId="14" fillId="4" borderId="0" xfId="0" applyFont="1" applyFill="1" applyProtection="1">
      <protection locked="0"/>
    </xf>
    <xf numFmtId="49" fontId="7" fillId="4" borderId="9" xfId="0" applyNumberFormat="1" applyFont="1" applyFill="1" applyBorder="1" applyAlignment="1">
      <alignment horizontal="center" vertical="center" wrapText="1"/>
    </xf>
    <xf numFmtId="164" fontId="11" fillId="4" borderId="1" xfId="23" applyFont="1" applyFill="1" applyBorder="1" applyProtection="1"/>
    <xf numFmtId="0" fontId="9" fillId="0" borderId="1" xfId="0" applyFont="1" applyBorder="1" applyAlignment="1">
      <alignment horizontal="right" wrapText="1"/>
    </xf>
    <xf numFmtId="166" fontId="9" fillId="4" borderId="9" xfId="0" applyNumberFormat="1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9" xfId="26" applyFont="1" applyFill="1" applyBorder="1">
      <alignment horizontal="left" vertical="top" wrapText="1"/>
    </xf>
    <xf numFmtId="0" fontId="9" fillId="4" borderId="9" xfId="8" quotePrefix="1" applyFont="1" applyFill="1" applyBorder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0" fontId="9" fillId="4" borderId="12" xfId="24" quotePrefix="1" applyFont="1" applyFill="1" applyBorder="1">
      <alignment horizontal="left" vertical="top" wrapText="1"/>
    </xf>
    <xf numFmtId="0" fontId="9" fillId="4" borderId="9" xfId="33" applyFont="1" applyFill="1" applyBorder="1">
      <alignment horizontal="left" vertical="top" wrapTex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0" fontId="11" fillId="4" borderId="9" xfId="33" applyFont="1" applyFill="1" applyBorder="1">
      <alignment horizontal="left" vertical="top" wrapText="1"/>
    </xf>
    <xf numFmtId="49" fontId="9" fillId="4" borderId="9" xfId="32" applyFont="1" applyFill="1" applyBorder="1" applyAlignment="1">
      <alignment horizontal="center" vertical="center" shrinkToFit="1"/>
    </xf>
    <xf numFmtId="0" fontId="7" fillId="4" borderId="9" xfId="11" applyFont="1" applyFill="1" applyBorder="1"/>
    <xf numFmtId="0" fontId="11" fillId="0" borderId="4" xfId="33" applyFont="1">
      <alignment horizontal="left" vertical="top" wrapText="1"/>
    </xf>
    <xf numFmtId="49" fontId="9" fillId="4" borderId="11" xfId="31" applyFont="1" applyFill="1" applyBorder="1">
      <alignment horizontal="center" vertical="top" shrinkToFit="1"/>
    </xf>
    <xf numFmtId="0" fontId="11" fillId="0" borderId="14" xfId="33" applyFont="1" applyBorder="1">
      <alignment horizontal="left" vertical="top" wrapText="1"/>
    </xf>
    <xf numFmtId="0" fontId="11" fillId="0" borderId="9" xfId="33" applyFont="1" applyBorder="1">
      <alignment horizontal="left" vertical="top" wrapText="1"/>
    </xf>
    <xf numFmtId="49" fontId="15" fillId="4" borderId="9" xfId="5" applyFont="1" applyFill="1" applyBorder="1">
      <alignment horizontal="center" vertical="top" shrinkToFit="1"/>
    </xf>
    <xf numFmtId="4" fontId="15" fillId="4" borderId="9" xfId="21" applyFont="1" applyFill="1" applyBorder="1" applyAlignment="1">
      <alignment horizontal="left" vertical="top" wrapText="1"/>
    </xf>
    <xf numFmtId="49" fontId="11" fillId="0" borderId="9" xfId="32" applyFont="1" applyBorder="1">
      <alignment horizontal="center" vertical="top" shrinkToFit="1"/>
    </xf>
    <xf numFmtId="49" fontId="11" fillId="0" borderId="9" xfId="38" applyFont="1" applyBorder="1">
      <alignment horizontal="center" vertical="top" shrinkToFit="1"/>
    </xf>
    <xf numFmtId="0" fontId="11" fillId="0" borderId="9" xfId="26" applyFont="1" applyBorder="1">
      <alignment horizontal="left" vertical="top" wrapText="1"/>
    </xf>
    <xf numFmtId="0" fontId="11" fillId="0" borderId="14" xfId="26" applyFont="1" applyBorder="1">
      <alignment horizontal="left" vertical="top" wrapText="1"/>
    </xf>
    <xf numFmtId="49" fontId="11" fillId="4" borderId="15" xfId="36" applyFont="1" applyFill="1" applyBorder="1">
      <alignment horizontal="center" vertical="top" shrinkToFit="1"/>
    </xf>
    <xf numFmtId="0" fontId="11" fillId="4" borderId="9" xfId="37" applyFont="1" applyFill="1" applyBorder="1">
      <alignment horizontal="left" vertical="top" wrapText="1"/>
    </xf>
    <xf numFmtId="165" fontId="7" fillId="4" borderId="9" xfId="6" applyFont="1" applyFill="1" applyBorder="1" applyAlignment="1">
      <alignment horizontal="center" vertical="center" shrinkToFit="1"/>
    </xf>
    <xf numFmtId="165" fontId="9" fillId="4" borderId="9" xfId="10" applyFont="1" applyFill="1" applyBorder="1" applyAlignment="1">
      <alignment horizontal="center" vertical="center" shrinkToFit="1"/>
    </xf>
    <xf numFmtId="165" fontId="7" fillId="4" borderId="9" xfId="10" applyFont="1" applyFill="1" applyBorder="1" applyAlignment="1">
      <alignment horizontal="center" vertical="center" shrinkToFi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165" fontId="9" fillId="4" borderId="13" xfId="10" applyFont="1" applyFill="1" applyBorder="1" applyAlignment="1">
      <alignment horizontal="center" vertical="center" shrinkToFit="1"/>
    </xf>
    <xf numFmtId="169" fontId="9" fillId="4" borderId="9" xfId="23" applyNumberFormat="1" applyFont="1" applyFill="1" applyBorder="1" applyAlignment="1">
      <alignment horizontal="center" vertical="center"/>
    </xf>
    <xf numFmtId="169" fontId="9" fillId="4" borderId="11" xfId="23" applyNumberFormat="1" applyFont="1" applyFill="1" applyBorder="1" applyAlignment="1">
      <alignment horizontal="center" vertical="center"/>
    </xf>
    <xf numFmtId="0" fontId="7" fillId="4" borderId="9" xfId="23" applyNumberFormat="1" applyFont="1" applyFill="1" applyBorder="1" applyAlignment="1">
      <alignment horizontal="center" vertical="center"/>
    </xf>
    <xf numFmtId="0" fontId="9" fillId="4" borderId="9" xfId="23" applyNumberFormat="1" applyFont="1" applyFill="1" applyBorder="1" applyAlignment="1">
      <alignment horizontal="center" vertical="center"/>
    </xf>
    <xf numFmtId="49" fontId="11" fillId="4" borderId="9" xfId="32" applyFont="1" applyFill="1" applyBorder="1">
      <alignment horizontal="center" vertical="top" shrinkToFit="1"/>
    </xf>
    <xf numFmtId="165" fontId="7" fillId="4" borderId="9" xfId="12" applyFont="1" applyFill="1" applyBorder="1" applyAlignment="1">
      <alignment horizontal="center" vertical="center" shrinkToFit="1"/>
    </xf>
    <xf numFmtId="165" fontId="15" fillId="4" borderId="9" xfId="6" applyNumberFormat="1" applyFont="1" applyFill="1" applyBorder="1" applyAlignment="1" applyProtection="1">
      <alignment horizontal="center" vertical="center" shrinkToFit="1"/>
    </xf>
    <xf numFmtId="49" fontId="11" fillId="4" borderId="9" xfId="8" applyNumberFormat="1" applyFont="1" applyFill="1" applyBorder="1" applyAlignment="1" applyProtection="1">
      <alignment horizontal="center" vertical="top" shrinkToFit="1"/>
    </xf>
    <xf numFmtId="0" fontId="11" fillId="4" borderId="9" xfId="9" applyNumberFormat="1" applyFont="1" applyFill="1" applyBorder="1" applyAlignment="1" applyProtection="1">
      <alignment horizontal="left" vertical="top" wrapTex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right" wrapText="1"/>
    </xf>
    <xf numFmtId="49" fontId="7" fillId="4" borderId="9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Font="1" applyFill="1" applyBorder="1" applyAlignment="1">
      <alignment horizontal="center" vertical="top" wrapText="1"/>
    </xf>
    <xf numFmtId="0" fontId="15" fillId="4" borderId="9" xfId="21" applyNumberFormat="1" applyFont="1" applyFill="1" applyBorder="1" applyAlignment="1">
      <alignment horizontal="center" vertical="top" wrapText="1"/>
    </xf>
    <xf numFmtId="49" fontId="15" fillId="4" borderId="9" xfId="4" applyNumberFormat="1" applyFont="1" applyFill="1" applyBorder="1" applyAlignment="1" applyProtection="1">
      <alignment horizontal="center" vertical="top" shrinkToFit="1"/>
    </xf>
    <xf numFmtId="4" fontId="15" fillId="4" borderId="16" xfId="21" applyFont="1" applyFill="1" applyBorder="1" applyAlignment="1">
      <alignment horizontal="center" vertical="top" wrapText="1"/>
    </xf>
    <xf numFmtId="4" fontId="15" fillId="4" borderId="17" xfId="21" applyFont="1" applyFill="1" applyBorder="1" applyAlignment="1">
      <alignment horizontal="center" vertical="top" wrapText="1"/>
    </xf>
  </cellXfs>
  <cellStyles count="39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1" xfId="36"/>
    <cellStyle name="ex72" xfId="37"/>
    <cellStyle name="ex73" xfId="25"/>
    <cellStyle name="ex76" xfId="38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showGridLines="0" tabSelected="1" view="pageBreakPreview" zoomScale="107" zoomScaleSheetLayoutView="107" workbookViewId="0">
      <pane ySplit="9" topLeftCell="A52" activePane="bottomLeft" state="frozen"/>
      <selection pane="bottomLeft" activeCell="B7" sqref="B7"/>
    </sheetView>
  </sheetViews>
  <sheetFormatPr defaultColWidth="9.140625" defaultRowHeight="15"/>
  <cols>
    <col min="1" max="1" width="21.5703125" style="1" customWidth="1"/>
    <col min="2" max="2" width="77.140625" style="1" customWidth="1"/>
    <col min="3" max="3" width="15.28515625" style="1" customWidth="1"/>
    <col min="4" max="4" width="13.28515625" style="1" customWidth="1"/>
    <col min="5" max="5" width="14.42578125" style="1" customWidth="1"/>
    <col min="6" max="16384" width="9.140625" style="1"/>
  </cols>
  <sheetData>
    <row r="1" spans="1:5" ht="16.149999999999999" customHeight="1">
      <c r="A1" s="2"/>
      <c r="B1" s="64" t="s">
        <v>89</v>
      </c>
      <c r="C1" s="64"/>
    </row>
    <row r="2" spans="1:5" ht="14.45" customHeight="1">
      <c r="A2" s="2"/>
      <c r="B2" s="64" t="s">
        <v>88</v>
      </c>
      <c r="C2" s="64"/>
    </row>
    <row r="3" spans="1:5" ht="14.45" customHeight="1">
      <c r="A3" s="2"/>
      <c r="B3" s="64" t="s">
        <v>87</v>
      </c>
      <c r="C3" s="64"/>
    </row>
    <row r="4" spans="1:5" ht="14.45" customHeight="1">
      <c r="A4" s="2"/>
      <c r="B4" s="64" t="s">
        <v>159</v>
      </c>
      <c r="C4" s="64"/>
    </row>
    <row r="5" spans="1:5" ht="12" customHeight="1">
      <c r="A5" s="2"/>
      <c r="B5" s="20"/>
      <c r="C5" s="20"/>
    </row>
    <row r="6" spans="1:5" ht="34.5" customHeight="1">
      <c r="A6" s="66" t="s">
        <v>92</v>
      </c>
      <c r="B6" s="66"/>
      <c r="C6" s="66"/>
      <c r="D6" s="9"/>
    </row>
    <row r="7" spans="1:5" ht="15.2" customHeight="1">
      <c r="A7" s="3"/>
      <c r="B7" s="3"/>
      <c r="C7" s="3" t="s">
        <v>86</v>
      </c>
      <c r="D7" s="8"/>
    </row>
    <row r="8" spans="1:5" ht="25.5">
      <c r="A8" s="65" t="s">
        <v>21</v>
      </c>
      <c r="B8" s="65"/>
      <c r="C8" s="18" t="s">
        <v>22</v>
      </c>
      <c r="D8" s="10"/>
    </row>
    <row r="9" spans="1:5">
      <c r="A9" s="65" t="s">
        <v>0</v>
      </c>
      <c r="B9" s="65"/>
      <c r="C9" s="18" t="s">
        <v>1</v>
      </c>
      <c r="D9" s="10"/>
    </row>
    <row r="10" spans="1:5">
      <c r="A10" s="68" t="s">
        <v>15</v>
      </c>
      <c r="B10" s="68"/>
      <c r="C10" s="47">
        <f>C11+C12+C13</f>
        <v>126.9</v>
      </c>
      <c r="D10" s="11"/>
    </row>
    <row r="11" spans="1:5">
      <c r="A11" s="15" t="s">
        <v>73</v>
      </c>
      <c r="B11" s="16" t="s">
        <v>24</v>
      </c>
      <c r="C11" s="48">
        <v>118.2</v>
      </c>
    </row>
    <row r="12" spans="1:5">
      <c r="A12" s="15" t="s">
        <v>25</v>
      </c>
      <c r="B12" s="16" t="s">
        <v>26</v>
      </c>
      <c r="C12" s="48">
        <v>5.5</v>
      </c>
    </row>
    <row r="13" spans="1:5">
      <c r="A13" s="15" t="s">
        <v>27</v>
      </c>
      <c r="B13" s="16" t="s">
        <v>28</v>
      </c>
      <c r="C13" s="48">
        <v>3.2</v>
      </c>
    </row>
    <row r="14" spans="1:5">
      <c r="A14" s="39" t="s">
        <v>93</v>
      </c>
      <c r="B14" s="40" t="s">
        <v>94</v>
      </c>
      <c r="C14" s="49">
        <f>C15</f>
        <v>0.3</v>
      </c>
    </row>
    <row r="15" spans="1:5" ht="38.25">
      <c r="A15" s="41" t="s">
        <v>95</v>
      </c>
      <c r="B15" s="38" t="s">
        <v>30</v>
      </c>
      <c r="C15" s="48">
        <v>0.3</v>
      </c>
    </row>
    <row r="16" spans="1:5">
      <c r="A16" s="68" t="s">
        <v>16</v>
      </c>
      <c r="B16" s="68"/>
      <c r="C16" s="47">
        <f>C17+C18+C19+C20+C29+C30+C31+C32+C33+C35+C21+C25+C26+C27+C28+C22+C34+C24+C23</f>
        <v>105070.09999999999</v>
      </c>
      <c r="D16" s="7"/>
      <c r="E16" s="7"/>
    </row>
    <row r="17" spans="1:6" ht="137.44999999999999" customHeight="1">
      <c r="A17" s="15" t="s">
        <v>38</v>
      </c>
      <c r="B17" s="44" t="s">
        <v>100</v>
      </c>
      <c r="C17" s="48">
        <v>50887.8</v>
      </c>
      <c r="D17" s="14"/>
      <c r="E17" s="14"/>
    </row>
    <row r="18" spans="1:6" ht="100.15" customHeight="1">
      <c r="A18" s="15" t="s">
        <v>35</v>
      </c>
      <c r="B18" s="43" t="s">
        <v>101</v>
      </c>
      <c r="C18" s="48">
        <v>119.6</v>
      </c>
      <c r="D18" s="8"/>
      <c r="E18" s="8"/>
    </row>
    <row r="19" spans="1:6" ht="89.25">
      <c r="A19" s="15" t="s">
        <v>36</v>
      </c>
      <c r="B19" s="44" t="s">
        <v>102</v>
      </c>
      <c r="C19" s="48">
        <v>609.4</v>
      </c>
      <c r="D19" s="8"/>
      <c r="E19" s="8"/>
    </row>
    <row r="20" spans="1:6" ht="51">
      <c r="A20" s="15" t="s">
        <v>37</v>
      </c>
      <c r="B20" s="43" t="s">
        <v>103</v>
      </c>
      <c r="C20" s="48">
        <v>30.4</v>
      </c>
    </row>
    <row r="21" spans="1:6" ht="63.75">
      <c r="A21" s="22" t="s">
        <v>80</v>
      </c>
      <c r="B21" s="43" t="s">
        <v>105</v>
      </c>
      <c r="C21" s="48">
        <v>643.9</v>
      </c>
      <c r="D21" s="5"/>
    </row>
    <row r="22" spans="1:6" ht="75.599999999999994" customHeight="1">
      <c r="A22" s="22" t="s">
        <v>81</v>
      </c>
      <c r="B22" s="44" t="s">
        <v>104</v>
      </c>
      <c r="C22" s="48">
        <v>914.9</v>
      </c>
      <c r="D22" s="5"/>
    </row>
    <row r="23" spans="1:6" ht="165.75">
      <c r="A23" s="42" t="s">
        <v>109</v>
      </c>
      <c r="B23" s="43" t="s">
        <v>108</v>
      </c>
      <c r="C23" s="48">
        <v>127.8</v>
      </c>
      <c r="D23" s="5"/>
    </row>
    <row r="24" spans="1:6" ht="38.25">
      <c r="A24" s="42" t="s">
        <v>99</v>
      </c>
      <c r="B24" s="43" t="s">
        <v>98</v>
      </c>
      <c r="C24" s="48">
        <v>21113.5</v>
      </c>
      <c r="D24" s="5"/>
    </row>
    <row r="25" spans="1:6" ht="82.15" customHeight="1">
      <c r="A25" s="15" t="s">
        <v>31</v>
      </c>
      <c r="B25" s="25" t="s">
        <v>2</v>
      </c>
      <c r="C25" s="48">
        <v>3330</v>
      </c>
      <c r="D25" s="14"/>
    </row>
    <row r="26" spans="1:6" ht="76.5">
      <c r="A26" s="15" t="s">
        <v>32</v>
      </c>
      <c r="B26" s="25" t="s">
        <v>3</v>
      </c>
      <c r="C26" s="48">
        <v>18.899999999999999</v>
      </c>
      <c r="D26" s="14"/>
      <c r="E26" s="5"/>
    </row>
    <row r="27" spans="1:6" ht="63.75">
      <c r="A27" s="15" t="s">
        <v>33</v>
      </c>
      <c r="B27" s="25" t="s">
        <v>4</v>
      </c>
      <c r="C27" s="48">
        <v>3716.7</v>
      </c>
      <c r="D27" s="5"/>
    </row>
    <row r="28" spans="1:6" ht="63.75">
      <c r="A28" s="22" t="s">
        <v>34</v>
      </c>
      <c r="B28" s="25" t="s">
        <v>5</v>
      </c>
      <c r="C28" s="48">
        <v>-286.39999999999998</v>
      </c>
      <c r="D28" s="5"/>
    </row>
    <row r="29" spans="1:6" ht="25.5">
      <c r="A29" s="26" t="s">
        <v>39</v>
      </c>
      <c r="B29" s="27" t="s">
        <v>40</v>
      </c>
      <c r="C29" s="50">
        <v>5715.8</v>
      </c>
      <c r="D29" s="5"/>
      <c r="E29" s="6"/>
      <c r="F29" s="6"/>
    </row>
    <row r="30" spans="1:6" ht="38.25">
      <c r="A30" s="26" t="s">
        <v>41</v>
      </c>
      <c r="B30" s="27" t="s">
        <v>42</v>
      </c>
      <c r="C30" s="51">
        <v>5723.7</v>
      </c>
    </row>
    <row r="31" spans="1:6">
      <c r="A31" s="26" t="s">
        <v>43</v>
      </c>
      <c r="B31" s="27" t="s">
        <v>44</v>
      </c>
      <c r="C31" s="51">
        <v>8</v>
      </c>
      <c r="D31" s="5"/>
    </row>
    <row r="32" spans="1:6">
      <c r="A32" s="26" t="s">
        <v>45</v>
      </c>
      <c r="B32" s="27" t="s">
        <v>46</v>
      </c>
      <c r="C32" s="51">
        <v>7277.1</v>
      </c>
      <c r="D32" s="14"/>
    </row>
    <row r="33" spans="1:5" ht="25.5">
      <c r="A33" s="26" t="s">
        <v>47</v>
      </c>
      <c r="B33" s="27" t="s">
        <v>48</v>
      </c>
      <c r="C33" s="52">
        <v>1755.3</v>
      </c>
      <c r="D33" s="8"/>
    </row>
    <row r="34" spans="1:5" ht="25.5">
      <c r="A34" s="45" t="s">
        <v>97</v>
      </c>
      <c r="B34" s="46" t="s">
        <v>96</v>
      </c>
      <c r="C34" s="52">
        <v>16.5</v>
      </c>
      <c r="D34" s="8"/>
    </row>
    <row r="35" spans="1:5" ht="25.5">
      <c r="A35" s="26" t="s">
        <v>49</v>
      </c>
      <c r="B35" s="27" t="s">
        <v>50</v>
      </c>
      <c r="C35" s="52">
        <v>3347.2</v>
      </c>
      <c r="D35" s="8"/>
    </row>
    <row r="36" spans="1:5">
      <c r="A36" s="68" t="s">
        <v>82</v>
      </c>
      <c r="B36" s="68"/>
      <c r="C36" s="56">
        <f>C37</f>
        <v>0.1</v>
      </c>
      <c r="D36" s="17"/>
    </row>
    <row r="37" spans="1:5" ht="38.25">
      <c r="A37" s="15" t="s">
        <v>29</v>
      </c>
      <c r="B37" s="28" t="s">
        <v>30</v>
      </c>
      <c r="C37" s="57">
        <v>0.1</v>
      </c>
      <c r="D37" s="17"/>
    </row>
    <row r="38" spans="1:5">
      <c r="A38" s="68" t="s">
        <v>17</v>
      </c>
      <c r="B38" s="68"/>
      <c r="C38" s="47">
        <f>C39</f>
        <v>83.7</v>
      </c>
      <c r="D38" s="14"/>
    </row>
    <row r="39" spans="1:5" ht="38.25">
      <c r="A39" s="15" t="s">
        <v>29</v>
      </c>
      <c r="B39" s="28" t="s">
        <v>30</v>
      </c>
      <c r="C39" s="50">
        <v>83.7</v>
      </c>
      <c r="D39" s="14"/>
    </row>
    <row r="40" spans="1:5">
      <c r="A40" s="68" t="s">
        <v>18</v>
      </c>
      <c r="B40" s="68"/>
      <c r="C40" s="47">
        <f>C41+C43+C42</f>
        <v>20.21</v>
      </c>
      <c r="D40" s="5"/>
    </row>
    <row r="41" spans="1:5" ht="51">
      <c r="A41" s="26" t="s">
        <v>54</v>
      </c>
      <c r="B41" s="30" t="s">
        <v>55</v>
      </c>
      <c r="C41" s="48">
        <v>5.41</v>
      </c>
    </row>
    <row r="42" spans="1:5" ht="63.75">
      <c r="A42" s="31" t="s">
        <v>56</v>
      </c>
      <c r="B42" s="30" t="s">
        <v>57</v>
      </c>
      <c r="C42" s="53">
        <v>10.7</v>
      </c>
    </row>
    <row r="43" spans="1:5" ht="51">
      <c r="A43" s="26" t="s">
        <v>51</v>
      </c>
      <c r="B43" s="30" t="s">
        <v>59</v>
      </c>
      <c r="C43" s="48">
        <v>4.0999999999999996</v>
      </c>
    </row>
    <row r="44" spans="1:5">
      <c r="A44" s="68" t="s">
        <v>19</v>
      </c>
      <c r="B44" s="68"/>
      <c r="C44" s="47">
        <f>C45+C47+C52+C53+C46+C48+C50+C51+C49</f>
        <v>738.6</v>
      </c>
      <c r="D44" s="13"/>
      <c r="E44" s="7"/>
    </row>
    <row r="45" spans="1:5" ht="51">
      <c r="A45" s="31" t="s">
        <v>54</v>
      </c>
      <c r="B45" s="30" t="s">
        <v>55</v>
      </c>
      <c r="C45" s="54">
        <v>24.1</v>
      </c>
      <c r="D45" s="8"/>
    </row>
    <row r="46" spans="1:5" ht="63.75">
      <c r="A46" s="31" t="s">
        <v>56</v>
      </c>
      <c r="B46" s="35" t="s">
        <v>90</v>
      </c>
      <c r="C46" s="54">
        <v>42.5</v>
      </c>
      <c r="D46" s="8"/>
    </row>
    <row r="47" spans="1:5" ht="64.150000000000006" customHeight="1">
      <c r="A47" s="31" t="s">
        <v>58</v>
      </c>
      <c r="B47" s="23" t="s">
        <v>60</v>
      </c>
      <c r="C47" s="54">
        <v>10.8</v>
      </c>
      <c r="D47" s="8"/>
    </row>
    <row r="48" spans="1:5" ht="64.150000000000006" customHeight="1">
      <c r="A48" s="36" t="s">
        <v>61</v>
      </c>
      <c r="B48" s="37" t="s">
        <v>91</v>
      </c>
      <c r="C48" s="55">
        <v>14</v>
      </c>
      <c r="D48" s="8"/>
    </row>
    <row r="49" spans="1:5" ht="64.150000000000006" customHeight="1">
      <c r="A49" s="36" t="s">
        <v>106</v>
      </c>
      <c r="B49" s="38" t="s">
        <v>107</v>
      </c>
      <c r="C49" s="54">
        <v>2</v>
      </c>
      <c r="D49" s="8"/>
    </row>
    <row r="50" spans="1:5" ht="69.599999999999994" customHeight="1">
      <c r="A50" s="31" t="s">
        <v>63</v>
      </c>
      <c r="B50" s="38" t="s">
        <v>62</v>
      </c>
      <c r="C50" s="54">
        <v>8.1</v>
      </c>
      <c r="D50" s="8"/>
    </row>
    <row r="51" spans="1:5" ht="64.150000000000006" customHeight="1">
      <c r="A51" s="31" t="s">
        <v>52</v>
      </c>
      <c r="B51" s="35" t="s">
        <v>53</v>
      </c>
      <c r="C51" s="54">
        <v>4.9000000000000004</v>
      </c>
      <c r="D51" s="8"/>
    </row>
    <row r="52" spans="1:5" ht="51">
      <c r="A52" s="31" t="s">
        <v>83</v>
      </c>
      <c r="B52" s="32" t="s">
        <v>84</v>
      </c>
      <c r="C52" s="54">
        <v>18.600000000000001</v>
      </c>
      <c r="D52" s="8"/>
    </row>
    <row r="53" spans="1:5" ht="51">
      <c r="A53" s="31" t="s">
        <v>51</v>
      </c>
      <c r="B53" s="30" t="s">
        <v>59</v>
      </c>
      <c r="C53" s="54">
        <v>613.6</v>
      </c>
      <c r="D53" s="8"/>
    </row>
    <row r="54" spans="1:5">
      <c r="A54" s="70" t="s">
        <v>110</v>
      </c>
      <c r="B54" s="70"/>
      <c r="C54" s="60">
        <f>C55</f>
        <v>124</v>
      </c>
      <c r="D54" s="8"/>
    </row>
    <row r="55" spans="1:5" ht="38.25">
      <c r="A55" s="61" t="s">
        <v>112</v>
      </c>
      <c r="B55" s="62" t="s">
        <v>111</v>
      </c>
      <c r="C55" s="63">
        <v>124</v>
      </c>
      <c r="D55" s="8"/>
    </row>
    <row r="56" spans="1:5" ht="18.75" customHeight="1">
      <c r="A56" s="68" t="s">
        <v>20</v>
      </c>
      <c r="B56" s="68"/>
      <c r="C56" s="47">
        <f>C57+C58+C59+C60+C61+C62+C63+C64+C65+C66+C67+C68+C69+C70+C71+C72+C73+C74+C75+C76</f>
        <v>12309.839780000004</v>
      </c>
      <c r="D56" s="5"/>
    </row>
    <row r="57" spans="1:5" ht="51">
      <c r="A57" s="26" t="s">
        <v>64</v>
      </c>
      <c r="B57" s="21" t="s">
        <v>6</v>
      </c>
      <c r="C57" s="48">
        <v>4142.2</v>
      </c>
      <c r="D57" s="5"/>
      <c r="E57" s="5"/>
    </row>
    <row r="58" spans="1:5" ht="51">
      <c r="A58" s="26" t="s">
        <v>65</v>
      </c>
      <c r="B58" s="16" t="s">
        <v>7</v>
      </c>
      <c r="C58" s="48">
        <v>1.1000000000000001</v>
      </c>
    </row>
    <row r="59" spans="1:5" ht="38.25">
      <c r="A59" s="26" t="s">
        <v>66</v>
      </c>
      <c r="B59" s="16" t="s">
        <v>8</v>
      </c>
      <c r="C59" s="48">
        <v>35.299999999999997</v>
      </c>
    </row>
    <row r="60" spans="1:5" ht="25.5">
      <c r="A60" s="26" t="s">
        <v>67</v>
      </c>
      <c r="B60" s="16" t="s">
        <v>9</v>
      </c>
      <c r="C60" s="48">
        <v>3470.9</v>
      </c>
    </row>
    <row r="61" spans="1:5" ht="51">
      <c r="A61" s="26" t="s">
        <v>68</v>
      </c>
      <c r="B61" s="16" t="s">
        <v>10</v>
      </c>
      <c r="C61" s="48">
        <v>571</v>
      </c>
    </row>
    <row r="62" spans="1:5">
      <c r="A62" s="26" t="s">
        <v>77</v>
      </c>
      <c r="B62" s="29" t="s">
        <v>76</v>
      </c>
      <c r="C62" s="48">
        <v>64.400000000000006</v>
      </c>
    </row>
    <row r="63" spans="1:5" ht="38.25">
      <c r="A63" s="26" t="s">
        <v>69</v>
      </c>
      <c r="B63" s="16" t="s">
        <v>11</v>
      </c>
      <c r="C63" s="48">
        <v>962.6</v>
      </c>
    </row>
    <row r="64" spans="1:5" ht="63.75">
      <c r="A64" s="26" t="s">
        <v>70</v>
      </c>
      <c r="B64" s="21" t="s">
        <v>12</v>
      </c>
      <c r="C64" s="48">
        <v>268.5</v>
      </c>
    </row>
    <row r="65" spans="1:3" ht="38.25">
      <c r="A65" s="33" t="s">
        <v>78</v>
      </c>
      <c r="B65" s="29" t="s">
        <v>79</v>
      </c>
      <c r="C65" s="48">
        <v>3.7</v>
      </c>
    </row>
    <row r="66" spans="1:3" ht="38.25">
      <c r="A66" s="33" t="s">
        <v>74</v>
      </c>
      <c r="B66" s="24" t="s">
        <v>75</v>
      </c>
      <c r="C66" s="48">
        <v>225.4</v>
      </c>
    </row>
    <row r="67" spans="1:3">
      <c r="A67" s="26" t="s">
        <v>71</v>
      </c>
      <c r="B67" s="16" t="s">
        <v>13</v>
      </c>
      <c r="C67" s="48">
        <v>-4.8</v>
      </c>
    </row>
    <row r="68" spans="1:3" ht="25.5">
      <c r="A68" s="61" t="s">
        <v>122</v>
      </c>
      <c r="B68" s="62" t="s">
        <v>113</v>
      </c>
      <c r="C68" s="63">
        <v>4583.2324099999996</v>
      </c>
    </row>
    <row r="69" spans="1:3" ht="25.5">
      <c r="A69" s="61" t="s">
        <v>123</v>
      </c>
      <c r="B69" s="62" t="s">
        <v>114</v>
      </c>
      <c r="C69" s="63">
        <v>1910.4962</v>
      </c>
    </row>
    <row r="70" spans="1:3">
      <c r="A70" s="61" t="s">
        <v>124</v>
      </c>
      <c r="B70" s="62" t="s">
        <v>115</v>
      </c>
      <c r="C70" s="63">
        <v>4158.7912299999998</v>
      </c>
    </row>
    <row r="71" spans="1:3" ht="25.5">
      <c r="A71" s="61" t="s">
        <v>125</v>
      </c>
      <c r="B71" s="62" t="s">
        <v>116</v>
      </c>
      <c r="C71" s="63">
        <v>4974.9320200000002</v>
      </c>
    </row>
    <row r="72" spans="1:3" ht="38.25">
      <c r="A72" s="61" t="s">
        <v>126</v>
      </c>
      <c r="B72" s="62" t="s">
        <v>117</v>
      </c>
      <c r="C72" s="63">
        <v>2396.3675800000001</v>
      </c>
    </row>
    <row r="73" spans="1:3" ht="38.25">
      <c r="A73" s="61" t="s">
        <v>127</v>
      </c>
      <c r="B73" s="62" t="s">
        <v>118</v>
      </c>
      <c r="C73" s="63">
        <v>12.1</v>
      </c>
    </row>
    <row r="74" spans="1:3" ht="25.5">
      <c r="A74" s="61" t="s">
        <v>128</v>
      </c>
      <c r="B74" s="62" t="s">
        <v>119</v>
      </c>
      <c r="C74" s="63">
        <v>4.9000000000000004</v>
      </c>
    </row>
    <row r="75" spans="1:3" ht="38.25">
      <c r="A75" s="61" t="s">
        <v>129</v>
      </c>
      <c r="B75" s="62" t="s">
        <v>120</v>
      </c>
      <c r="C75" s="63">
        <v>4.4000000000000004</v>
      </c>
    </row>
    <row r="76" spans="1:3" ht="25.5">
      <c r="A76" s="61" t="s">
        <v>130</v>
      </c>
      <c r="B76" s="62" t="s">
        <v>121</v>
      </c>
      <c r="C76" s="63">
        <v>-15475.67966</v>
      </c>
    </row>
    <row r="77" spans="1:3">
      <c r="A77" s="69" t="s">
        <v>85</v>
      </c>
      <c r="B77" s="69"/>
      <c r="C77" s="49">
        <f>C78+C79+C80+C81+C82</f>
        <v>13339.275960000001</v>
      </c>
    </row>
    <row r="78" spans="1:3" ht="38.25">
      <c r="A78" s="58" t="s">
        <v>72</v>
      </c>
      <c r="B78" s="32" t="s">
        <v>14</v>
      </c>
      <c r="C78" s="48">
        <v>8.5</v>
      </c>
    </row>
    <row r="79" spans="1:3">
      <c r="A79" s="61" t="s">
        <v>134</v>
      </c>
      <c r="B79" s="62" t="s">
        <v>131</v>
      </c>
      <c r="C79" s="63">
        <v>516.08022000000005</v>
      </c>
    </row>
    <row r="80" spans="1:3">
      <c r="A80" s="61" t="s">
        <v>124</v>
      </c>
      <c r="B80" s="62" t="s">
        <v>115</v>
      </c>
      <c r="C80" s="63">
        <v>12811.593000000001</v>
      </c>
    </row>
    <row r="81" spans="1:3" ht="25.5">
      <c r="A81" s="61" t="s">
        <v>135</v>
      </c>
      <c r="B81" s="62" t="s">
        <v>132</v>
      </c>
      <c r="C81" s="63">
        <v>2.7399999999999998E-3</v>
      </c>
    </row>
    <row r="82" spans="1:3" ht="25.5">
      <c r="A82" s="61" t="s">
        <v>136</v>
      </c>
      <c r="B82" s="62" t="s">
        <v>133</v>
      </c>
      <c r="C82" s="63">
        <v>3.1</v>
      </c>
    </row>
    <row r="83" spans="1:3" ht="20.25" customHeight="1">
      <c r="A83" s="71" t="s">
        <v>137</v>
      </c>
      <c r="B83" s="72"/>
      <c r="C83" s="49">
        <f>C84+C85+C86+C87+C88+C89+C90+C91+C92</f>
        <v>235666.76667000001</v>
      </c>
    </row>
    <row r="84" spans="1:3" ht="26.45" customHeight="1">
      <c r="A84" s="26" t="s">
        <v>77</v>
      </c>
      <c r="B84" s="32" t="s">
        <v>76</v>
      </c>
      <c r="C84" s="48">
        <v>629.6</v>
      </c>
    </row>
    <row r="85" spans="1:3" ht="26.45" customHeight="1">
      <c r="A85" s="61" t="s">
        <v>149</v>
      </c>
      <c r="B85" s="62" t="s">
        <v>138</v>
      </c>
      <c r="C85" s="63">
        <v>4400</v>
      </c>
    </row>
    <row r="86" spans="1:3" ht="26.45" customHeight="1">
      <c r="A86" s="61" t="s">
        <v>150</v>
      </c>
      <c r="B86" s="62" t="s">
        <v>139</v>
      </c>
      <c r="C86" s="63">
        <v>8541.6666700000005</v>
      </c>
    </row>
    <row r="87" spans="1:3" ht="26.45" customHeight="1">
      <c r="A87" s="61" t="s">
        <v>124</v>
      </c>
      <c r="B87" s="62" t="s">
        <v>115</v>
      </c>
      <c r="C87" s="63">
        <v>300</v>
      </c>
    </row>
    <row r="88" spans="1:3" ht="26.45" customHeight="1">
      <c r="A88" s="61" t="s">
        <v>151</v>
      </c>
      <c r="B88" s="62" t="s">
        <v>140</v>
      </c>
      <c r="C88" s="63">
        <v>3660</v>
      </c>
    </row>
    <row r="89" spans="1:3" ht="26.45" customHeight="1">
      <c r="A89" s="61" t="s">
        <v>152</v>
      </c>
      <c r="B89" s="62" t="s">
        <v>141</v>
      </c>
      <c r="C89" s="63">
        <v>204186.4</v>
      </c>
    </row>
    <row r="90" spans="1:3" ht="26.45" customHeight="1">
      <c r="A90" s="61" t="s">
        <v>153</v>
      </c>
      <c r="B90" s="62" t="s">
        <v>142</v>
      </c>
      <c r="C90" s="63">
        <v>299.10000000000002</v>
      </c>
    </row>
    <row r="91" spans="1:3" ht="26.45" customHeight="1">
      <c r="A91" s="61" t="s">
        <v>154</v>
      </c>
      <c r="B91" s="62" t="s">
        <v>143</v>
      </c>
      <c r="C91" s="63">
        <v>750</v>
      </c>
    </row>
    <row r="92" spans="1:3" ht="26.45" customHeight="1">
      <c r="A92" s="61" t="s">
        <v>155</v>
      </c>
      <c r="B92" s="62" t="s">
        <v>144</v>
      </c>
      <c r="C92" s="63">
        <v>12900</v>
      </c>
    </row>
    <row r="93" spans="1:3" ht="26.45" customHeight="1">
      <c r="A93" s="69" t="s">
        <v>145</v>
      </c>
      <c r="B93" s="69"/>
      <c r="C93" s="60">
        <f>SUM(C94:C101)</f>
        <v>80186.765350000001</v>
      </c>
    </row>
    <row r="94" spans="1:3" ht="26.45" customHeight="1">
      <c r="A94" s="61" t="s">
        <v>156</v>
      </c>
      <c r="B94" s="62" t="s">
        <v>146</v>
      </c>
      <c r="C94" s="63">
        <v>8.72499</v>
      </c>
    </row>
    <row r="95" spans="1:3" ht="26.45" customHeight="1">
      <c r="A95" s="61" t="s">
        <v>157</v>
      </c>
      <c r="B95" s="62" t="s">
        <v>147</v>
      </c>
      <c r="C95" s="63">
        <v>33435.224999999999</v>
      </c>
    </row>
    <row r="96" spans="1:3" ht="26.45" customHeight="1">
      <c r="A96" s="61" t="s">
        <v>158</v>
      </c>
      <c r="B96" s="62" t="s">
        <v>148</v>
      </c>
      <c r="C96" s="63">
        <v>2290.9154199999998</v>
      </c>
    </row>
    <row r="97" spans="1:4" ht="26.45" customHeight="1">
      <c r="A97" s="61" t="s">
        <v>124</v>
      </c>
      <c r="B97" s="62" t="s">
        <v>115</v>
      </c>
      <c r="C97" s="63">
        <v>41015.535940000002</v>
      </c>
    </row>
    <row r="98" spans="1:4" ht="26.45" customHeight="1">
      <c r="A98" s="61" t="s">
        <v>125</v>
      </c>
      <c r="B98" s="62" t="s">
        <v>116</v>
      </c>
      <c r="C98" s="63">
        <v>3313.6640000000002</v>
      </c>
    </row>
    <row r="99" spans="1:4" ht="26.45" customHeight="1">
      <c r="A99" s="61" t="s">
        <v>112</v>
      </c>
      <c r="B99" s="62" t="s">
        <v>111</v>
      </c>
      <c r="C99" s="63">
        <v>122.7</v>
      </c>
    </row>
    <row r="100" spans="1:4" ht="26.45" customHeight="1">
      <c r="A100" s="61" t="s">
        <v>129</v>
      </c>
      <c r="B100" s="62" t="s">
        <v>120</v>
      </c>
      <c r="C100" s="63">
        <v>21.32</v>
      </c>
    </row>
    <row r="101" spans="1:4" ht="26.45" customHeight="1">
      <c r="A101" s="61" t="s">
        <v>130</v>
      </c>
      <c r="B101" s="62" t="s">
        <v>121</v>
      </c>
      <c r="C101" s="63">
        <v>-21.32</v>
      </c>
    </row>
    <row r="102" spans="1:4">
      <c r="A102" s="34" t="s">
        <v>23</v>
      </c>
      <c r="B102" s="34"/>
      <c r="C102" s="59">
        <f>C56+C44+C40+C38+C16+C10+C36+C83+C77+C93+C54</f>
        <v>447666.25776000001</v>
      </c>
      <c r="D102" s="14"/>
    </row>
    <row r="103" spans="1:4">
      <c r="A103" s="12"/>
      <c r="B103" s="12"/>
      <c r="C103" s="19"/>
    </row>
    <row r="104" spans="1:4">
      <c r="A104" s="67"/>
      <c r="B104" s="67"/>
      <c r="C104" s="67"/>
    </row>
    <row r="105" spans="1:4">
      <c r="A105" s="4"/>
      <c r="B105" s="4"/>
      <c r="C105" s="4"/>
    </row>
    <row r="109" spans="1:4">
      <c r="C109" s="5"/>
    </row>
    <row r="112" spans="1:4">
      <c r="C112" s="5"/>
    </row>
  </sheetData>
  <mergeCells count="19">
    <mergeCell ref="A9:B9"/>
    <mergeCell ref="A6:C6"/>
    <mergeCell ref="A104:C104"/>
    <mergeCell ref="A10:B10"/>
    <mergeCell ref="A16:B16"/>
    <mergeCell ref="A38:B38"/>
    <mergeCell ref="A40:B40"/>
    <mergeCell ref="A44:B44"/>
    <mergeCell ref="A56:B56"/>
    <mergeCell ref="A36:B36"/>
    <mergeCell ref="A77:B77"/>
    <mergeCell ref="A54:B54"/>
    <mergeCell ref="A83:B83"/>
    <mergeCell ref="A93:B93"/>
    <mergeCell ref="B2:C2"/>
    <mergeCell ref="B1:C1"/>
    <mergeCell ref="B4:C4"/>
    <mergeCell ref="B3:C3"/>
    <mergeCell ref="A8:B8"/>
  </mergeCells>
  <pageMargins left="0.78740157480314965" right="0.70866141732283472" top="0.74803149606299213" bottom="0.39370078740157483" header="0.31496062992125984" footer="0.31496062992125984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2025-04-02T11:51:41Z</cp:lastPrinted>
  <dcterms:created xsi:type="dcterms:W3CDTF">2021-07-07T12:29:10Z</dcterms:created>
  <dcterms:modified xsi:type="dcterms:W3CDTF">2025-04-24T07:00:01Z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