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кумент" sheetId="2" r:id="rId1"/>
  </sheets>
  <definedNames>
    <definedName name="_xlnm.Print_Titles" localSheetId="0">Документ!#REF!</definedName>
  </definedNames>
  <calcPr calcId="124519"/>
</workbook>
</file>

<file path=xl/calcChain.xml><?xml version="1.0" encoding="utf-8"?>
<calcChain xmlns="http://schemas.openxmlformats.org/spreadsheetml/2006/main">
  <c r="N7" i="2"/>
  <c r="O7"/>
  <c r="P7"/>
  <c r="N8"/>
  <c r="O8"/>
  <c r="P8"/>
  <c r="N9"/>
  <c r="O9"/>
  <c r="P9"/>
  <c r="N10"/>
  <c r="O10"/>
  <c r="P10"/>
  <c r="N11"/>
  <c r="O11"/>
  <c r="P11"/>
  <c r="N12"/>
  <c r="O12"/>
  <c r="P12"/>
  <c r="N13"/>
  <c r="O13"/>
  <c r="P13"/>
  <c r="N14"/>
  <c r="O14"/>
  <c r="P14"/>
  <c r="N15"/>
  <c r="O15"/>
  <c r="P15"/>
  <c r="N16"/>
  <c r="O16"/>
  <c r="P16"/>
  <c r="N17"/>
  <c r="O17"/>
  <c r="P17"/>
  <c r="N18"/>
  <c r="O18"/>
  <c r="P18"/>
  <c r="N19"/>
  <c r="O19"/>
  <c r="P19"/>
  <c r="O6"/>
  <c r="P6"/>
  <c r="N6"/>
  <c r="AK19"/>
  <c r="AJ19"/>
  <c r="AI15"/>
  <c r="AI19" s="1"/>
  <c r="AG19" l="1"/>
</calcChain>
</file>

<file path=xl/sharedStrings.xml><?xml version="1.0" encoding="utf-8"?>
<sst xmlns="http://schemas.openxmlformats.org/spreadsheetml/2006/main" count="73" uniqueCount="34">
  <si>
    <t>Единица измерения: руб.</t>
  </si>
  <si>
    <t>АДМИНИСТРАЦИЯ СЕЛЬСКОГО ПОСЕЛЕНИЯ "ВЫЛЬГОРТ"</t>
  </si>
  <si>
    <t>АДМИНИСТРАЦИЯ СЕЛЬСКОГО ПОСЕЛЕНИЯ "ЗЕЛЕНЕЦ"</t>
  </si>
  <si>
    <t>АДМИНИСТРАЦИЯ СЕЛЬСКОГО ПОСЕЛЕНИЯ "ЛЭЗЫМ"</t>
  </si>
  <si>
    <t>АДМИНИСТРАЦИЯ СЕЛЬСКОГО ПОСЕЛЕНИЯ "МАНДАЧ"</t>
  </si>
  <si>
    <t>АДМИНИСТРАЦИЯ СЕЛЬСКОГО ПОСЕЛЕНИЯ "НЮВЧИМ"</t>
  </si>
  <si>
    <t>АДМИНИСТРАЦИЯ СЕЛЬСКОГО ПОСЕЛЕНИЯ "ОЗЁЛ"</t>
  </si>
  <si>
    <t>АДМИНИСТРАЦИЯ СЕЛЬСКОГО ПОСЕЛЕНИЯ "ПАЖГА"</t>
  </si>
  <si>
    <t>АДМИНИСТРАЦИЯ СЕЛЬСКОГО ПОСЕЛЕНИЯ "ПАЛЕВИЦЫ"</t>
  </si>
  <si>
    <t>АДМИНИСТРАЦИЯ СЕЛЬСКОГО ПОСЕЛЕНИЯ "СЛУДКА"</t>
  </si>
  <si>
    <t>АДМИНИСТРАЦИЯ СЕЛЬСКОГО ПОСЕЛЕНИЯ "ЧАСОВО"</t>
  </si>
  <si>
    <t>АДМИНИСТРАЦИЯ СЕЛЬСКОГО ПОСЕЛЕНИЯ "ШОШКА"</t>
  </si>
  <si>
    <t>АДМИНИСТРАЦИЯ СЕЛЬСКОГО ПОСЕЛЕНИЯ "ЫБ"</t>
  </si>
  <si>
    <t>АДМИНИСТРАЦИЯ СЕЛЬСКОГО ПОСЕЛЕНИЯ "ЯСНЭГ"</t>
  </si>
  <si>
    <t>Итого:</t>
  </si>
  <si>
    <t>Наименование муниципальных образований сельских поселений</t>
  </si>
  <si>
    <t>Дотации, всего</t>
  </si>
  <si>
    <t>Фактический объем предоставленных МБТ</t>
  </si>
  <si>
    <t>Уточненный бюджет</t>
  </si>
  <si>
    <t>Первоначальный бюджет</t>
  </si>
  <si>
    <t xml:space="preserve">Дотация на выравнивание бюджетной обеспеченности </t>
  </si>
  <si>
    <t>Субвенции, всего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</si>
  <si>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6, 7, и 8 закона РК «Об административной ответственности в РК»</t>
  </si>
  <si>
    <t>Иные межбюджетные трансферты, всего</t>
  </si>
  <si>
    <t>Иные межбюджетные трансферты сельсим поселениям для решения вопросов местного значения сельских поселений</t>
  </si>
  <si>
    <t>Иные межбюджетные трансферты,выделяемые бюджетам сельских поселений на реализацию мероприятий по содействию занятости населения</t>
  </si>
  <si>
    <t xml:space="preserve">Иные межбюджетные трансферты, выделяемые из муниципального дорожного фонда бюджета МР "Сыктывдинский" </t>
  </si>
  <si>
    <t>Межбюджетные трансферты бюджетам сельских поселений на обеспечение мер пожарной безопасности</t>
  </si>
  <si>
    <t>Иные межбюджетные трансферты в целях частичной компенсации снижения поступлений отдельных видов доходов</t>
  </si>
  <si>
    <t>Иные межбюджетные трансферты на реализацию народных проектов в рамках проекта "Народный бюджет", а также на развитие народных инициатив</t>
  </si>
  <si>
    <t>Иные межбюджетные трансферты сельсим поселениям на передачу полномочий по решению вопросов местного значения сельских поселений</t>
  </si>
  <si>
    <t xml:space="preserve">Иные межбюджетные трансферты бюджетам сельских поселений в целях благоустройства улично-дорожной сети в рамках социально-экономического партнерства </t>
  </si>
  <si>
    <t xml:space="preserve">Иные межбюджетные трансферты бюджетам сельских поселений за участие в проекте «Народный бюджет» и развитие народных инициатив </t>
  </si>
  <si>
    <t>Объем межбюджетных трансфертов на 2023 год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</si>
</sst>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7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scheme val="minor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5AB"/>
      </patternFill>
    </fill>
    <fill>
      <patternFill patternType="solid">
        <fgColor rgb="FFF1F5F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0" fontId="4" fillId="0" borderId="3">
      <alignment horizontal="left" vertical="top" wrapText="1"/>
    </xf>
    <xf numFmtId="4" fontId="2" fillId="0" borderId="4">
      <alignment horizontal="right" vertical="top" shrinkToFit="1"/>
    </xf>
    <xf numFmtId="4" fontId="5" fillId="0" borderId="5">
      <alignment horizontal="right" vertical="top" shrinkToFit="1"/>
    </xf>
    <xf numFmtId="0" fontId="6" fillId="2" borderId="6"/>
    <xf numFmtId="4" fontId="6" fillId="2" borderId="7">
      <alignment horizontal="right" shrinkToFit="1"/>
    </xf>
    <xf numFmtId="4" fontId="6" fillId="2" borderId="8">
      <alignment horizontal="right" shrinkToFit="1"/>
    </xf>
    <xf numFmtId="0" fontId="2" fillId="0" borderId="9"/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11" fillId="0" borderId="4">
      <alignment horizontal="right" vertical="top" shrinkToFit="1"/>
    </xf>
    <xf numFmtId="4" fontId="11" fillId="0" borderId="5">
      <alignment horizontal="right" vertical="top" shrinkToFit="1"/>
    </xf>
    <xf numFmtId="4" fontId="12" fillId="3" borderId="5">
      <alignment horizontal="right" vertical="top" shrinkToFit="1"/>
    </xf>
  </cellStyleXfs>
  <cellXfs count="31">
    <xf numFmtId="0" fontId="0" fillId="0" borderId="0" xfId="0"/>
    <xf numFmtId="0" fontId="0" fillId="0" borderId="0" xfId="0" applyProtection="1"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2" fillId="0" borderId="1" xfId="10" applyNumberFormat="1" applyBorder="1" applyProtection="1"/>
    <xf numFmtId="0" fontId="0" fillId="0" borderId="1" xfId="0" applyBorder="1" applyProtection="1">
      <protection locked="0"/>
    </xf>
    <xf numFmtId="0" fontId="9" fillId="4" borderId="10" xfId="4" applyNumberFormat="1" applyFont="1" applyFill="1" applyBorder="1" applyProtection="1">
      <alignment horizontal="left" vertical="top" wrapText="1"/>
    </xf>
    <xf numFmtId="0" fontId="10" fillId="4" borderId="10" xfId="7" applyNumberFormat="1" applyFont="1" applyFill="1" applyBorder="1" applyProtection="1"/>
    <xf numFmtId="4" fontId="10" fillId="4" borderId="10" xfId="5" applyNumberFormat="1" applyFont="1" applyFill="1" applyBorder="1" applyAlignment="1" applyProtection="1">
      <alignment horizontal="center" vertical="center" shrinkToFit="1"/>
    </xf>
    <xf numFmtId="4" fontId="10" fillId="4" borderId="10" xfId="6" applyNumberFormat="1" applyFont="1" applyFill="1" applyBorder="1" applyAlignment="1" applyProtection="1">
      <alignment horizontal="center" vertical="center" shrinkToFit="1"/>
    </xf>
    <xf numFmtId="4" fontId="9" fillId="4" borderId="10" xfId="5" applyNumberFormat="1" applyFont="1" applyFill="1" applyBorder="1" applyAlignment="1" applyProtection="1">
      <alignment horizontal="center" vertical="center" shrinkToFit="1"/>
    </xf>
    <xf numFmtId="4" fontId="9" fillId="4" borderId="10" xfId="6" applyNumberFormat="1" applyFont="1" applyFill="1" applyBorder="1" applyAlignment="1" applyProtection="1">
      <alignment horizontal="center" vertical="center" shrinkToFit="1"/>
    </xf>
    <xf numFmtId="4" fontId="10" fillId="4" borderId="10" xfId="17" applyNumberFormat="1" applyFont="1" applyFill="1" applyBorder="1" applyAlignment="1" applyProtection="1">
      <alignment horizontal="center" vertical="center" shrinkToFit="1"/>
    </xf>
    <xf numFmtId="4" fontId="10" fillId="4" borderId="10" xfId="16" applyNumberFormat="1" applyFont="1" applyFill="1" applyBorder="1" applyAlignment="1" applyProtection="1">
      <alignment horizontal="center" vertical="center" shrinkToFit="1"/>
    </xf>
    <xf numFmtId="4" fontId="9" fillId="4" borderId="10" xfId="17" applyNumberFormat="1" applyFont="1" applyFill="1" applyBorder="1" applyAlignment="1" applyProtection="1">
      <alignment horizontal="center" vertical="center" shrinkToFit="1"/>
    </xf>
    <xf numFmtId="4" fontId="9" fillId="4" borderId="10" xfId="16" applyNumberFormat="1" applyFont="1" applyFill="1" applyBorder="1" applyAlignment="1" applyProtection="1">
      <alignment horizontal="center" vertical="center" shrinkToFit="1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4" fontId="9" fillId="4" borderId="10" xfId="18" applyNumberFormat="1" applyFont="1" applyFill="1" applyBorder="1" applyAlignment="1" applyProtection="1">
      <alignment horizontal="center" vertical="center" shrinkToFit="1"/>
    </xf>
    <xf numFmtId="164" fontId="13" fillId="4" borderId="10" xfId="0" applyNumberFormat="1" applyFont="1" applyFill="1" applyBorder="1" applyAlignment="1" applyProtection="1">
      <alignment horizontal="center" vertical="center"/>
      <protection locked="0"/>
    </xf>
    <xf numFmtId="4" fontId="10" fillId="4" borderId="10" xfId="8" applyNumberFormat="1" applyFont="1" applyFill="1" applyBorder="1" applyAlignment="1" applyProtection="1">
      <alignment horizontal="center" vertical="center" shrinkToFit="1"/>
    </xf>
    <xf numFmtId="4" fontId="10" fillId="4" borderId="10" xfId="9" applyNumberFormat="1" applyFont="1" applyFill="1" applyBorder="1" applyAlignment="1" applyProtection="1">
      <alignment horizontal="center" vertical="center" shrinkToFit="1"/>
    </xf>
    <xf numFmtId="4" fontId="10" fillId="4" borderId="10" xfId="18" applyNumberFormat="1" applyFont="1" applyFill="1" applyBorder="1" applyAlignment="1" applyProtection="1">
      <alignment horizontal="center" vertical="center" shrinkToFit="1"/>
    </xf>
    <xf numFmtId="4" fontId="14" fillId="4" borderId="10" xfId="0" applyNumberFormat="1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0" fontId="10" fillId="4" borderId="10" xfId="5" applyNumberFormat="1" applyFont="1" applyFill="1" applyBorder="1" applyAlignment="1" applyProtection="1">
      <alignment horizontal="center" vertical="top" wrapText="1"/>
    </xf>
    <xf numFmtId="0" fontId="8" fillId="4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wrapText="1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</cellXfs>
  <cellStyles count="19">
    <cellStyle name="br" xfId="13"/>
    <cellStyle name="col" xfId="12"/>
    <cellStyle name="ex58" xfId="8"/>
    <cellStyle name="ex59" xfId="9"/>
    <cellStyle name="ex60" xfId="4"/>
    <cellStyle name="ex61" xfId="5"/>
    <cellStyle name="ex62" xfId="6"/>
    <cellStyle name="ex63" xfId="18"/>
    <cellStyle name="ex66" xfId="16"/>
    <cellStyle name="ex67" xfId="17"/>
    <cellStyle name="st57" xfId="2"/>
    <cellStyle name="style0" xfId="14"/>
    <cellStyle name="td" xfId="15"/>
    <cellStyle name="tr" xfId="11"/>
    <cellStyle name="xl_bot_header" xfId="3"/>
    <cellStyle name="xl_header" xfId="1"/>
    <cellStyle name="xl_total_bot" xfId="10"/>
    <cellStyle name="xl_total_left" xfId="7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2"/>
  <sheetViews>
    <sheetView showGridLines="0" tabSelected="1" workbookViewId="0">
      <pane xSplit="1" ySplit="5" topLeftCell="J6" activePane="bottomRight" state="frozen"/>
      <selection pane="topRight" activeCell="B1" sqref="B1"/>
      <selection pane="bottomLeft" activeCell="A6" sqref="A6"/>
      <selection pane="bottomRight" activeCell="W18" sqref="W18"/>
    </sheetView>
  </sheetViews>
  <sheetFormatPr defaultRowHeight="15"/>
  <cols>
    <col min="1" max="1" width="31.7109375" style="1" customWidth="1"/>
    <col min="2" max="3" width="11.140625" style="1" customWidth="1"/>
    <col min="4" max="4" width="12" style="1" customWidth="1"/>
    <col min="5" max="13" width="9.140625" style="1"/>
    <col min="14" max="14" width="12.5703125" style="1" customWidth="1"/>
    <col min="15" max="15" width="13" style="1" customWidth="1"/>
    <col min="16" max="16" width="12.85546875" style="1" customWidth="1"/>
    <col min="17" max="32" width="9.140625" style="1"/>
    <col min="33" max="33" width="10" style="1" bestFit="1" customWidth="1"/>
    <col min="34" max="34" width="9.85546875" style="1" bestFit="1" customWidth="1"/>
    <col min="35" max="35" width="11.42578125" style="1" bestFit="1" customWidth="1"/>
    <col min="36" max="36" width="11.7109375" style="1" customWidth="1"/>
    <col min="37" max="37" width="11.5703125" style="1" bestFit="1" customWidth="1"/>
    <col min="38" max="39" width="9.140625" style="1"/>
    <col min="40" max="40" width="11" style="1" customWidth="1"/>
    <col min="41" max="41" width="9.140625" style="1"/>
    <col min="42" max="42" width="10.85546875" style="1" customWidth="1"/>
    <col min="43" max="16384" width="9.140625" style="1"/>
  </cols>
  <sheetData>
    <row r="1" spans="1:43" ht="25.5" customHeight="1">
      <c r="A1" s="27"/>
      <c r="B1" s="28"/>
      <c r="C1" s="28"/>
      <c r="H1" s="23" t="s">
        <v>33</v>
      </c>
      <c r="I1" s="23"/>
      <c r="J1" s="23"/>
      <c r="K1" s="23"/>
      <c r="L1" s="23"/>
    </row>
    <row r="2" spans="1:43" ht="15.95" customHeight="1">
      <c r="A2" s="27"/>
      <c r="B2" s="28"/>
      <c r="C2" s="28"/>
    </row>
    <row r="3" spans="1:43" ht="15.2" customHeight="1">
      <c r="A3" s="29" t="s">
        <v>0</v>
      </c>
      <c r="B3" s="30"/>
      <c r="C3" s="30"/>
    </row>
    <row r="4" spans="1:43" ht="76.5" customHeight="1">
      <c r="A4" s="25" t="s">
        <v>15</v>
      </c>
      <c r="B4" s="25" t="s">
        <v>16</v>
      </c>
      <c r="C4" s="25"/>
      <c r="D4" s="25"/>
      <c r="E4" s="25" t="s">
        <v>20</v>
      </c>
      <c r="F4" s="25"/>
      <c r="G4" s="25"/>
      <c r="H4" s="25" t="s">
        <v>21</v>
      </c>
      <c r="I4" s="25"/>
      <c r="J4" s="25"/>
      <c r="K4" s="25" t="s">
        <v>22</v>
      </c>
      <c r="L4" s="25"/>
      <c r="M4" s="25"/>
      <c r="N4" s="25" t="s">
        <v>23</v>
      </c>
      <c r="O4" s="25"/>
      <c r="P4" s="25"/>
      <c r="Q4" s="25" t="s">
        <v>24</v>
      </c>
      <c r="R4" s="25"/>
      <c r="S4" s="25"/>
      <c r="T4" s="25" t="s">
        <v>25</v>
      </c>
      <c r="U4" s="25"/>
      <c r="V4" s="25"/>
      <c r="W4" s="25" t="s">
        <v>26</v>
      </c>
      <c r="X4" s="25"/>
      <c r="Y4" s="25"/>
      <c r="Z4" s="25" t="s">
        <v>27</v>
      </c>
      <c r="AA4" s="25"/>
      <c r="AB4" s="25"/>
      <c r="AC4" s="24" t="s">
        <v>28</v>
      </c>
      <c r="AD4" s="24"/>
      <c r="AE4" s="24"/>
      <c r="AF4" s="25" t="s">
        <v>29</v>
      </c>
      <c r="AG4" s="25"/>
      <c r="AH4" s="25"/>
      <c r="AI4" s="25" t="s">
        <v>30</v>
      </c>
      <c r="AJ4" s="25"/>
      <c r="AK4" s="25"/>
      <c r="AL4" s="26" t="s">
        <v>31</v>
      </c>
      <c r="AM4" s="26"/>
      <c r="AN4" s="26"/>
      <c r="AO4" s="26" t="s">
        <v>32</v>
      </c>
      <c r="AP4" s="26"/>
      <c r="AQ4" s="26"/>
    </row>
    <row r="5" spans="1:43" ht="61.5" customHeight="1">
      <c r="A5" s="25"/>
      <c r="B5" s="2" t="s">
        <v>19</v>
      </c>
      <c r="C5" s="2" t="s">
        <v>18</v>
      </c>
      <c r="D5" s="2" t="s">
        <v>17</v>
      </c>
      <c r="E5" s="2" t="s">
        <v>19</v>
      </c>
      <c r="F5" s="2" t="s">
        <v>18</v>
      </c>
      <c r="G5" s="2" t="s">
        <v>17</v>
      </c>
      <c r="H5" s="2" t="s">
        <v>19</v>
      </c>
      <c r="I5" s="2" t="s">
        <v>18</v>
      </c>
      <c r="J5" s="2" t="s">
        <v>17</v>
      </c>
      <c r="K5" s="2" t="s">
        <v>19</v>
      </c>
      <c r="L5" s="2" t="s">
        <v>18</v>
      </c>
      <c r="M5" s="2" t="s">
        <v>17</v>
      </c>
      <c r="N5" s="2" t="s">
        <v>19</v>
      </c>
      <c r="O5" s="2" t="s">
        <v>18</v>
      </c>
      <c r="P5" s="2" t="s">
        <v>17</v>
      </c>
      <c r="Q5" s="2" t="s">
        <v>19</v>
      </c>
      <c r="R5" s="2" t="s">
        <v>18</v>
      </c>
      <c r="S5" s="2" t="s">
        <v>17</v>
      </c>
      <c r="T5" s="2" t="s">
        <v>19</v>
      </c>
      <c r="U5" s="2" t="s">
        <v>18</v>
      </c>
      <c r="V5" s="2" t="s">
        <v>17</v>
      </c>
      <c r="W5" s="2" t="s">
        <v>19</v>
      </c>
      <c r="X5" s="2" t="s">
        <v>18</v>
      </c>
      <c r="Y5" s="2" t="s">
        <v>17</v>
      </c>
      <c r="Z5" s="2" t="s">
        <v>19</v>
      </c>
      <c r="AA5" s="2" t="s">
        <v>18</v>
      </c>
      <c r="AB5" s="2" t="s">
        <v>17</v>
      </c>
      <c r="AC5" s="2" t="s">
        <v>19</v>
      </c>
      <c r="AD5" s="2" t="s">
        <v>18</v>
      </c>
      <c r="AE5" s="2" t="s">
        <v>17</v>
      </c>
      <c r="AF5" s="2" t="s">
        <v>19</v>
      </c>
      <c r="AG5" s="2" t="s">
        <v>18</v>
      </c>
      <c r="AH5" s="2" t="s">
        <v>17</v>
      </c>
      <c r="AI5" s="2" t="s">
        <v>19</v>
      </c>
      <c r="AJ5" s="2" t="s">
        <v>18</v>
      </c>
      <c r="AK5" s="2" t="s">
        <v>17</v>
      </c>
      <c r="AL5" s="2" t="s">
        <v>19</v>
      </c>
      <c r="AM5" s="2" t="s">
        <v>18</v>
      </c>
      <c r="AN5" s="2" t="s">
        <v>17</v>
      </c>
      <c r="AO5" s="2" t="s">
        <v>19</v>
      </c>
      <c r="AP5" s="2" t="s">
        <v>18</v>
      </c>
      <c r="AQ5" s="2" t="s">
        <v>17</v>
      </c>
    </row>
    <row r="6" spans="1:43" ht="25.5">
      <c r="A6" s="5" t="s">
        <v>1</v>
      </c>
      <c r="B6" s="7">
        <v>389900</v>
      </c>
      <c r="C6" s="8">
        <v>389900</v>
      </c>
      <c r="D6" s="8">
        <v>389900</v>
      </c>
      <c r="E6" s="9">
        <v>389900</v>
      </c>
      <c r="F6" s="10">
        <v>389900</v>
      </c>
      <c r="G6" s="10">
        <v>389900</v>
      </c>
      <c r="H6" s="11">
        <v>26207</v>
      </c>
      <c r="I6" s="12">
        <v>26384</v>
      </c>
      <c r="J6" s="11">
        <v>26207</v>
      </c>
      <c r="K6" s="13">
        <v>26207</v>
      </c>
      <c r="L6" s="14">
        <v>26384</v>
      </c>
      <c r="M6" s="13">
        <v>26207</v>
      </c>
      <c r="N6" s="21">
        <f>Q6+T6+W6+Z6+AC6+AF6+AI6+AL6+AO6</f>
        <v>880223.15</v>
      </c>
      <c r="O6" s="21">
        <f>R6+U6+X6+AA6+AD6+AG6+AJ6+AM6+AP6</f>
        <v>957878.15</v>
      </c>
      <c r="P6" s="21">
        <f>S6+V6+Y6+AB6+AE6+AH6+AK6+AN6+AQ6</f>
        <v>957708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9">
        <v>880223.15</v>
      </c>
      <c r="AJ6" s="9">
        <v>957878.15</v>
      </c>
      <c r="AK6" s="15">
        <v>957708</v>
      </c>
      <c r="AL6" s="15"/>
      <c r="AM6" s="15"/>
      <c r="AN6" s="15"/>
      <c r="AO6" s="15"/>
      <c r="AP6" s="15"/>
      <c r="AQ6" s="15"/>
    </row>
    <row r="7" spans="1:43" ht="25.5">
      <c r="A7" s="5" t="s">
        <v>2</v>
      </c>
      <c r="B7" s="7">
        <v>743400</v>
      </c>
      <c r="C7" s="8">
        <v>743400</v>
      </c>
      <c r="D7" s="8">
        <v>743400</v>
      </c>
      <c r="E7" s="9">
        <v>743400</v>
      </c>
      <c r="F7" s="10">
        <v>743400</v>
      </c>
      <c r="G7" s="10">
        <v>743400</v>
      </c>
      <c r="H7" s="11">
        <v>26207</v>
      </c>
      <c r="I7" s="12">
        <v>26383</v>
      </c>
      <c r="J7" s="11">
        <v>26207</v>
      </c>
      <c r="K7" s="13">
        <v>26207</v>
      </c>
      <c r="L7" s="14">
        <v>26383</v>
      </c>
      <c r="M7" s="13">
        <v>26207</v>
      </c>
      <c r="N7" s="21">
        <f t="shared" ref="N7:N19" si="0">Q7+T7+W7+Z7+AC7+AF7+AI7+AL7+AO7</f>
        <v>7128914.2000000002</v>
      </c>
      <c r="O7" s="21">
        <f t="shared" ref="O7:O19" si="1">R7+U7+X7+AA7+AD7+AG7+AJ7+AM7+AP7</f>
        <v>7128914.2000000002</v>
      </c>
      <c r="P7" s="21">
        <f t="shared" ref="P7:P19" si="2">S7+V7+Y7+AB7+AE7+AH7+AK7+AN7+AQ7</f>
        <v>7128373</v>
      </c>
      <c r="Q7" s="9">
        <v>6825800</v>
      </c>
      <c r="R7" s="14">
        <v>6825800</v>
      </c>
      <c r="S7" s="13">
        <v>6825800</v>
      </c>
      <c r="T7" s="9">
        <v>40000</v>
      </c>
      <c r="U7" s="14">
        <v>40000</v>
      </c>
      <c r="V7" s="13">
        <v>40000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9">
        <v>263114.2</v>
      </c>
      <c r="AJ7" s="9">
        <v>263114.2</v>
      </c>
      <c r="AK7" s="16">
        <v>262573</v>
      </c>
      <c r="AL7" s="15"/>
      <c r="AM7" s="15"/>
      <c r="AN7" s="15"/>
      <c r="AO7" s="15"/>
      <c r="AP7" s="15"/>
      <c r="AQ7" s="15"/>
    </row>
    <row r="8" spans="1:43" ht="25.5">
      <c r="A8" s="5" t="s">
        <v>3</v>
      </c>
      <c r="B8" s="7">
        <v>925300</v>
      </c>
      <c r="C8" s="8">
        <v>925300</v>
      </c>
      <c r="D8" s="8">
        <v>925300</v>
      </c>
      <c r="E8" s="9">
        <v>925300</v>
      </c>
      <c r="F8" s="10">
        <v>925300</v>
      </c>
      <c r="G8" s="10">
        <v>925300</v>
      </c>
      <c r="H8" s="11">
        <v>26206</v>
      </c>
      <c r="I8" s="12">
        <v>26383</v>
      </c>
      <c r="J8" s="11">
        <v>26206</v>
      </c>
      <c r="K8" s="13">
        <v>26206</v>
      </c>
      <c r="L8" s="14">
        <v>26383</v>
      </c>
      <c r="M8" s="13">
        <v>26206</v>
      </c>
      <c r="N8" s="21">
        <f t="shared" si="0"/>
        <v>2816758</v>
      </c>
      <c r="O8" s="21">
        <f t="shared" si="1"/>
        <v>4270046.8900000006</v>
      </c>
      <c r="P8" s="21">
        <f t="shared" si="2"/>
        <v>4270046.8900000006</v>
      </c>
      <c r="Q8" s="9">
        <v>2654900</v>
      </c>
      <c r="R8" s="14">
        <v>2654900</v>
      </c>
      <c r="S8" s="13">
        <v>2654900</v>
      </c>
      <c r="T8" s="9">
        <v>77000</v>
      </c>
      <c r="U8" s="14">
        <v>77000</v>
      </c>
      <c r="V8" s="13">
        <v>77000</v>
      </c>
      <c r="W8" s="15"/>
      <c r="X8" s="15"/>
      <c r="Y8" s="15"/>
      <c r="Z8" s="15"/>
      <c r="AA8" s="15"/>
      <c r="AB8" s="15"/>
      <c r="AC8" s="15"/>
      <c r="AD8" s="14">
        <v>34400</v>
      </c>
      <c r="AE8" s="13">
        <v>34400</v>
      </c>
      <c r="AF8" s="15"/>
      <c r="AG8" s="14">
        <v>418888.89</v>
      </c>
      <c r="AH8" s="13">
        <v>418888.89</v>
      </c>
      <c r="AI8" s="9">
        <v>84858</v>
      </c>
      <c r="AJ8" s="9">
        <v>84858</v>
      </c>
      <c r="AK8" s="9">
        <v>84858</v>
      </c>
      <c r="AL8" s="15"/>
      <c r="AM8" s="15"/>
      <c r="AN8" s="15"/>
      <c r="AO8" s="15"/>
      <c r="AP8" s="14">
        <v>1000000</v>
      </c>
      <c r="AQ8" s="13">
        <v>1000000</v>
      </c>
    </row>
    <row r="9" spans="1:43" ht="25.5">
      <c r="A9" s="5" t="s">
        <v>4</v>
      </c>
      <c r="B9" s="7">
        <v>1246500</v>
      </c>
      <c r="C9" s="8">
        <v>1246500</v>
      </c>
      <c r="D9" s="8">
        <v>1246500</v>
      </c>
      <c r="E9" s="9">
        <v>1246500</v>
      </c>
      <c r="F9" s="10">
        <v>1246500</v>
      </c>
      <c r="G9" s="10">
        <v>1246500</v>
      </c>
      <c r="H9" s="11">
        <v>26206</v>
      </c>
      <c r="I9" s="12">
        <v>26383</v>
      </c>
      <c r="J9" s="11">
        <v>26206</v>
      </c>
      <c r="K9" s="13">
        <v>26206</v>
      </c>
      <c r="L9" s="14">
        <v>26383</v>
      </c>
      <c r="M9" s="13">
        <v>26206</v>
      </c>
      <c r="N9" s="21">
        <f t="shared" si="0"/>
        <v>2542991.1</v>
      </c>
      <c r="O9" s="21">
        <f t="shared" si="1"/>
        <v>2654102.21</v>
      </c>
      <c r="P9" s="21">
        <f t="shared" si="2"/>
        <v>2653606.11</v>
      </c>
      <c r="Q9" s="9">
        <v>2372300</v>
      </c>
      <c r="R9" s="14">
        <v>2372300</v>
      </c>
      <c r="S9" s="13">
        <v>2372300</v>
      </c>
      <c r="T9" s="9">
        <v>28000</v>
      </c>
      <c r="U9" s="14">
        <v>28000</v>
      </c>
      <c r="V9" s="13">
        <v>28000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4">
        <v>111111.11</v>
      </c>
      <c r="AH9" s="13">
        <v>111111.11</v>
      </c>
      <c r="AI9" s="9">
        <v>142691.1</v>
      </c>
      <c r="AJ9" s="9">
        <v>142691.1</v>
      </c>
      <c r="AK9" s="16">
        <v>142195</v>
      </c>
      <c r="AL9" s="15"/>
      <c r="AM9" s="15"/>
      <c r="AN9" s="15"/>
      <c r="AO9" s="15"/>
      <c r="AP9" s="15"/>
      <c r="AQ9" s="15"/>
    </row>
    <row r="10" spans="1:43" ht="25.5">
      <c r="A10" s="5" t="s">
        <v>5</v>
      </c>
      <c r="B10" s="7">
        <v>869600</v>
      </c>
      <c r="C10" s="8">
        <v>869600</v>
      </c>
      <c r="D10" s="8">
        <v>869600</v>
      </c>
      <c r="E10" s="9">
        <v>869600</v>
      </c>
      <c r="F10" s="10">
        <v>869600</v>
      </c>
      <c r="G10" s="10">
        <v>869600</v>
      </c>
      <c r="H10" s="11">
        <v>26206</v>
      </c>
      <c r="I10" s="12">
        <v>26383</v>
      </c>
      <c r="J10" s="11">
        <v>26206</v>
      </c>
      <c r="K10" s="13">
        <v>26206</v>
      </c>
      <c r="L10" s="14">
        <v>26383</v>
      </c>
      <c r="M10" s="13">
        <v>26206</v>
      </c>
      <c r="N10" s="21">
        <f t="shared" si="0"/>
        <v>2244283.3199999998</v>
      </c>
      <c r="O10" s="21">
        <f t="shared" si="1"/>
        <v>2366057</v>
      </c>
      <c r="P10" s="21">
        <f t="shared" si="2"/>
        <v>2365934</v>
      </c>
      <c r="Q10" s="9">
        <v>1991000</v>
      </c>
      <c r="R10" s="14">
        <v>2081000</v>
      </c>
      <c r="S10" s="13">
        <v>2081000</v>
      </c>
      <c r="T10" s="9">
        <v>100000</v>
      </c>
      <c r="U10" s="14">
        <v>100000</v>
      </c>
      <c r="V10" s="13">
        <v>100000</v>
      </c>
      <c r="W10" s="15"/>
      <c r="X10" s="15"/>
      <c r="Y10" s="15"/>
      <c r="Z10" s="15"/>
      <c r="AA10" s="15"/>
      <c r="AB10" s="15"/>
      <c r="AC10" s="15"/>
      <c r="AD10" s="14">
        <v>42300</v>
      </c>
      <c r="AE10" s="13">
        <v>42300</v>
      </c>
      <c r="AF10" s="15"/>
      <c r="AG10" s="15"/>
      <c r="AH10" s="15"/>
      <c r="AI10" s="9">
        <v>153283.32</v>
      </c>
      <c r="AJ10" s="9">
        <v>142757</v>
      </c>
      <c r="AK10" s="16">
        <v>142634</v>
      </c>
      <c r="AL10" s="15"/>
      <c r="AM10" s="15"/>
      <c r="AN10" s="15"/>
      <c r="AO10" s="15"/>
      <c r="AP10" s="15"/>
      <c r="AQ10" s="15"/>
    </row>
    <row r="11" spans="1:43" ht="25.5">
      <c r="A11" s="5" t="s">
        <v>6</v>
      </c>
      <c r="B11" s="7">
        <v>653200</v>
      </c>
      <c r="C11" s="8">
        <v>653200</v>
      </c>
      <c r="D11" s="8">
        <v>653200</v>
      </c>
      <c r="E11" s="9">
        <v>653200</v>
      </c>
      <c r="F11" s="10">
        <v>653200</v>
      </c>
      <c r="G11" s="10">
        <v>653200</v>
      </c>
      <c r="H11" s="11">
        <v>26206</v>
      </c>
      <c r="I11" s="12">
        <v>26383</v>
      </c>
      <c r="J11" s="11">
        <v>26206</v>
      </c>
      <c r="K11" s="13">
        <v>26206</v>
      </c>
      <c r="L11" s="14">
        <v>26383</v>
      </c>
      <c r="M11" s="13">
        <v>26206</v>
      </c>
      <c r="N11" s="21">
        <f t="shared" si="0"/>
        <v>1557700.57</v>
      </c>
      <c r="O11" s="21">
        <f t="shared" si="1"/>
        <v>2262400.5700000003</v>
      </c>
      <c r="P11" s="21">
        <f t="shared" si="2"/>
        <v>2262265.27</v>
      </c>
      <c r="Q11" s="9">
        <v>1338600</v>
      </c>
      <c r="R11" s="14">
        <v>1688600</v>
      </c>
      <c r="S11" s="13">
        <v>1688600</v>
      </c>
      <c r="T11" s="9">
        <v>90000</v>
      </c>
      <c r="U11" s="14">
        <v>90000</v>
      </c>
      <c r="V11" s="13">
        <v>90000</v>
      </c>
      <c r="W11" s="15"/>
      <c r="X11" s="15"/>
      <c r="Y11" s="15"/>
      <c r="Z11" s="15"/>
      <c r="AA11" s="14">
        <v>52000</v>
      </c>
      <c r="AB11" s="13">
        <v>52000</v>
      </c>
      <c r="AC11" s="15"/>
      <c r="AD11" s="14">
        <v>2700</v>
      </c>
      <c r="AE11" s="13">
        <v>2700</v>
      </c>
      <c r="AF11" s="15"/>
      <c r="AG11" s="15"/>
      <c r="AH11" s="15"/>
      <c r="AI11" s="9">
        <v>129100.57</v>
      </c>
      <c r="AJ11" s="9">
        <v>129100.57</v>
      </c>
      <c r="AK11" s="10">
        <v>128965.27</v>
      </c>
      <c r="AL11" s="15"/>
      <c r="AM11" s="15"/>
      <c r="AN11" s="15"/>
      <c r="AO11" s="15"/>
      <c r="AP11" s="14">
        <v>300000</v>
      </c>
      <c r="AQ11" s="13">
        <v>300000</v>
      </c>
    </row>
    <row r="12" spans="1:43" ht="25.5">
      <c r="A12" s="5" t="s">
        <v>7</v>
      </c>
      <c r="B12" s="7">
        <v>3439900</v>
      </c>
      <c r="C12" s="8">
        <v>3439900</v>
      </c>
      <c r="D12" s="8">
        <v>3439900</v>
      </c>
      <c r="E12" s="9">
        <v>3439900</v>
      </c>
      <c r="F12" s="10">
        <v>3439900</v>
      </c>
      <c r="G12" s="10">
        <v>3439900</v>
      </c>
      <c r="H12" s="11">
        <v>26206</v>
      </c>
      <c r="I12" s="12">
        <v>26383</v>
      </c>
      <c r="J12" s="11">
        <v>26206</v>
      </c>
      <c r="K12" s="13">
        <v>26206</v>
      </c>
      <c r="L12" s="14">
        <v>26383</v>
      </c>
      <c r="M12" s="13">
        <v>26206</v>
      </c>
      <c r="N12" s="21">
        <f t="shared" si="0"/>
        <v>3413118.7800000003</v>
      </c>
      <c r="O12" s="21">
        <f t="shared" si="1"/>
        <v>5113521.37</v>
      </c>
      <c r="P12" s="21">
        <f t="shared" si="2"/>
        <v>5113407.59</v>
      </c>
      <c r="Q12" s="9">
        <v>3014700</v>
      </c>
      <c r="R12" s="14">
        <v>3534700</v>
      </c>
      <c r="S12" s="13">
        <v>3534700</v>
      </c>
      <c r="T12" s="9">
        <v>110000</v>
      </c>
      <c r="U12" s="14">
        <v>110000</v>
      </c>
      <c r="V12" s="13">
        <v>110000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0">
        <v>288418.78000000003</v>
      </c>
      <c r="AJ12" s="9">
        <v>290763.78000000003</v>
      </c>
      <c r="AK12" s="16">
        <v>290650</v>
      </c>
      <c r="AL12" s="15"/>
      <c r="AM12" s="15"/>
      <c r="AN12" s="15"/>
      <c r="AO12" s="15"/>
      <c r="AP12" s="14">
        <v>1178057.5900000001</v>
      </c>
      <c r="AQ12" s="13">
        <v>1178057.5900000001</v>
      </c>
    </row>
    <row r="13" spans="1:43" ht="25.5">
      <c r="A13" s="5" t="s">
        <v>8</v>
      </c>
      <c r="B13" s="7">
        <v>1823800</v>
      </c>
      <c r="C13" s="8">
        <v>1823800</v>
      </c>
      <c r="D13" s="8">
        <v>1823800</v>
      </c>
      <c r="E13" s="9">
        <v>1823800</v>
      </c>
      <c r="F13" s="10">
        <v>1823800</v>
      </c>
      <c r="G13" s="10">
        <v>1823800</v>
      </c>
      <c r="H13" s="11">
        <v>26206</v>
      </c>
      <c r="I13" s="12">
        <v>26383</v>
      </c>
      <c r="J13" s="11">
        <v>26206</v>
      </c>
      <c r="K13" s="13">
        <v>26206</v>
      </c>
      <c r="L13" s="14">
        <v>26383</v>
      </c>
      <c r="M13" s="13">
        <v>26206</v>
      </c>
      <c r="N13" s="21">
        <f t="shared" si="0"/>
        <v>4942811.74</v>
      </c>
      <c r="O13" s="21">
        <f t="shared" si="1"/>
        <v>4942811.74</v>
      </c>
      <c r="P13" s="21">
        <f t="shared" si="2"/>
        <v>4889076.74</v>
      </c>
      <c r="Q13" s="9">
        <v>4587000</v>
      </c>
      <c r="R13" s="14">
        <v>4587000</v>
      </c>
      <c r="S13" s="13">
        <v>4587000</v>
      </c>
      <c r="T13" s="9">
        <v>47000</v>
      </c>
      <c r="U13" s="14">
        <v>47000</v>
      </c>
      <c r="V13" s="13">
        <v>47000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9">
        <v>308811.74</v>
      </c>
      <c r="AJ13" s="9">
        <v>308811.74</v>
      </c>
      <c r="AK13" s="16">
        <v>255076.74</v>
      </c>
      <c r="AL13" s="15"/>
      <c r="AM13" s="15"/>
      <c r="AN13" s="15"/>
      <c r="AO13" s="15"/>
      <c r="AP13" s="15"/>
      <c r="AQ13" s="15"/>
    </row>
    <row r="14" spans="1:43" ht="25.5">
      <c r="A14" s="5" t="s">
        <v>9</v>
      </c>
      <c r="B14" s="7">
        <v>1200000</v>
      </c>
      <c r="C14" s="8">
        <v>1200000</v>
      </c>
      <c r="D14" s="8">
        <v>1200000</v>
      </c>
      <c r="E14" s="9">
        <v>1200000</v>
      </c>
      <c r="F14" s="10">
        <v>1200000</v>
      </c>
      <c r="G14" s="10">
        <v>1200000</v>
      </c>
      <c r="H14" s="11">
        <v>26206</v>
      </c>
      <c r="I14" s="12">
        <v>26383</v>
      </c>
      <c r="J14" s="11">
        <v>26206</v>
      </c>
      <c r="K14" s="13">
        <v>26206</v>
      </c>
      <c r="L14" s="14">
        <v>26383</v>
      </c>
      <c r="M14" s="13">
        <v>26206</v>
      </c>
      <c r="N14" s="21">
        <f t="shared" si="0"/>
        <v>3361096.25</v>
      </c>
      <c r="O14" s="21">
        <f t="shared" si="1"/>
        <v>4037896.25</v>
      </c>
      <c r="P14" s="21">
        <f t="shared" si="2"/>
        <v>4037763</v>
      </c>
      <c r="Q14" s="9">
        <v>2986000</v>
      </c>
      <c r="R14" s="14">
        <v>3196000</v>
      </c>
      <c r="S14" s="13">
        <v>3196000</v>
      </c>
      <c r="T14" s="9">
        <v>120000</v>
      </c>
      <c r="U14" s="14">
        <v>99100</v>
      </c>
      <c r="V14" s="13">
        <v>99100</v>
      </c>
      <c r="W14" s="15"/>
      <c r="X14" s="15"/>
      <c r="Y14" s="15"/>
      <c r="Z14" s="15"/>
      <c r="AA14" s="15"/>
      <c r="AB14" s="15"/>
      <c r="AC14" s="15"/>
      <c r="AD14" s="14">
        <v>87700</v>
      </c>
      <c r="AE14" s="13">
        <v>87700</v>
      </c>
      <c r="AF14" s="15"/>
      <c r="AG14" s="15"/>
      <c r="AH14" s="15"/>
      <c r="AI14" s="9">
        <v>255096.25</v>
      </c>
      <c r="AJ14" s="9">
        <v>255096.25</v>
      </c>
      <c r="AK14" s="16">
        <v>254963</v>
      </c>
      <c r="AL14" s="15"/>
      <c r="AM14" s="16">
        <v>400000</v>
      </c>
      <c r="AN14" s="16">
        <v>400000</v>
      </c>
      <c r="AO14" s="15"/>
      <c r="AP14" s="15"/>
      <c r="AQ14" s="15"/>
    </row>
    <row r="15" spans="1:43" ht="25.5">
      <c r="A15" s="5" t="s">
        <v>10</v>
      </c>
      <c r="B15" s="7">
        <v>1334000</v>
      </c>
      <c r="C15" s="8">
        <v>1334000</v>
      </c>
      <c r="D15" s="8">
        <v>1334000</v>
      </c>
      <c r="E15" s="9">
        <v>1334000</v>
      </c>
      <c r="F15" s="10">
        <v>1334000</v>
      </c>
      <c r="G15" s="10">
        <v>1334000</v>
      </c>
      <c r="H15" s="11">
        <v>26206</v>
      </c>
      <c r="I15" s="12">
        <v>26383</v>
      </c>
      <c r="J15" s="11">
        <v>26206</v>
      </c>
      <c r="K15" s="13">
        <v>26206</v>
      </c>
      <c r="L15" s="14">
        <v>26383</v>
      </c>
      <c r="M15" s="13">
        <v>26206</v>
      </c>
      <c r="N15" s="21">
        <f t="shared" si="0"/>
        <v>3759228.9699999997</v>
      </c>
      <c r="O15" s="21">
        <f t="shared" si="1"/>
        <v>3790340.08</v>
      </c>
      <c r="P15" s="21">
        <f t="shared" si="2"/>
        <v>3733499.23</v>
      </c>
      <c r="Q15" s="9">
        <v>2925600</v>
      </c>
      <c r="R15" s="14">
        <v>2925600</v>
      </c>
      <c r="S15" s="13">
        <v>2925600</v>
      </c>
      <c r="T15" s="9">
        <v>48000</v>
      </c>
      <c r="U15" s="14">
        <v>48000</v>
      </c>
      <c r="V15" s="13">
        <v>47738.12</v>
      </c>
      <c r="W15" s="14">
        <v>454787</v>
      </c>
      <c r="X15" s="14">
        <v>454787</v>
      </c>
      <c r="Y15" s="13">
        <v>454787</v>
      </c>
      <c r="Z15" s="15"/>
      <c r="AA15" s="15"/>
      <c r="AB15" s="15"/>
      <c r="AC15" s="15"/>
      <c r="AD15" s="15"/>
      <c r="AE15" s="15"/>
      <c r="AF15" s="15"/>
      <c r="AG15" s="14">
        <v>31111.11</v>
      </c>
      <c r="AH15" s="13">
        <v>31111.11</v>
      </c>
      <c r="AI15" s="15">
        <f>274263+56578.97</f>
        <v>330841.96999999997</v>
      </c>
      <c r="AJ15" s="9">
        <v>330841.96999999997</v>
      </c>
      <c r="AK15" s="16">
        <v>274263</v>
      </c>
      <c r="AL15" s="15"/>
      <c r="AM15" s="15"/>
      <c r="AN15" s="15"/>
      <c r="AO15" s="15"/>
      <c r="AP15" s="15"/>
      <c r="AQ15" s="15"/>
    </row>
    <row r="16" spans="1:43" ht="25.5">
      <c r="A16" s="5" t="s">
        <v>11</v>
      </c>
      <c r="B16" s="7">
        <v>1261000</v>
      </c>
      <c r="C16" s="8">
        <v>1261000</v>
      </c>
      <c r="D16" s="8">
        <v>1261000</v>
      </c>
      <c r="E16" s="9">
        <v>1261000</v>
      </c>
      <c r="F16" s="10">
        <v>1261000</v>
      </c>
      <c r="G16" s="10">
        <v>1261000</v>
      </c>
      <c r="H16" s="11">
        <v>26206</v>
      </c>
      <c r="I16" s="12">
        <v>26383</v>
      </c>
      <c r="J16" s="11">
        <v>26206</v>
      </c>
      <c r="K16" s="13">
        <v>26206</v>
      </c>
      <c r="L16" s="14">
        <v>26383</v>
      </c>
      <c r="M16" s="13">
        <v>26206</v>
      </c>
      <c r="N16" s="21">
        <f t="shared" si="0"/>
        <v>3612546.06</v>
      </c>
      <c r="O16" s="21">
        <f t="shared" si="1"/>
        <v>3743146.06</v>
      </c>
      <c r="P16" s="21">
        <f t="shared" si="2"/>
        <v>3743023.06</v>
      </c>
      <c r="Q16" s="9">
        <v>2732300</v>
      </c>
      <c r="R16" s="14">
        <v>2792300</v>
      </c>
      <c r="S16" s="13">
        <v>2792300</v>
      </c>
      <c r="T16" s="9">
        <v>180000</v>
      </c>
      <c r="U16" s="14">
        <v>200900</v>
      </c>
      <c r="V16" s="13">
        <v>200900</v>
      </c>
      <c r="W16" s="15"/>
      <c r="X16" s="15"/>
      <c r="Y16" s="15"/>
      <c r="Z16" s="15"/>
      <c r="AA16" s="15"/>
      <c r="AB16" s="15"/>
      <c r="AC16" s="15"/>
      <c r="AD16" s="14">
        <v>49700</v>
      </c>
      <c r="AE16" s="13">
        <v>49700</v>
      </c>
      <c r="AF16" s="15"/>
      <c r="AG16" s="15"/>
      <c r="AH16" s="15"/>
      <c r="AI16" s="9">
        <v>700246.06</v>
      </c>
      <c r="AJ16" s="9">
        <v>700246.06</v>
      </c>
      <c r="AK16" s="16">
        <v>700123.06</v>
      </c>
      <c r="AL16" s="15"/>
      <c r="AM16" s="15"/>
      <c r="AN16" s="15"/>
      <c r="AO16" s="15"/>
      <c r="AP16" s="15"/>
      <c r="AQ16" s="15"/>
    </row>
    <row r="17" spans="1:43" ht="25.5">
      <c r="A17" s="5" t="s">
        <v>12</v>
      </c>
      <c r="B17" s="7">
        <v>898200</v>
      </c>
      <c r="C17" s="8">
        <v>898200</v>
      </c>
      <c r="D17" s="8">
        <v>898200</v>
      </c>
      <c r="E17" s="9">
        <v>898200</v>
      </c>
      <c r="F17" s="10">
        <v>898200</v>
      </c>
      <c r="G17" s="10">
        <v>898200</v>
      </c>
      <c r="H17" s="11">
        <v>26206</v>
      </c>
      <c r="I17" s="12">
        <v>26383</v>
      </c>
      <c r="J17" s="11">
        <v>26206</v>
      </c>
      <c r="K17" s="13">
        <v>26206</v>
      </c>
      <c r="L17" s="14">
        <v>26383</v>
      </c>
      <c r="M17" s="13">
        <v>26206</v>
      </c>
      <c r="N17" s="21">
        <f t="shared" si="0"/>
        <v>2892646.64</v>
      </c>
      <c r="O17" s="21">
        <f t="shared" si="1"/>
        <v>2960413.31</v>
      </c>
      <c r="P17" s="21">
        <f t="shared" si="2"/>
        <v>2960249.31</v>
      </c>
      <c r="Q17" s="9">
        <v>2392200</v>
      </c>
      <c r="R17" s="14">
        <v>2392200</v>
      </c>
      <c r="S17" s="13">
        <v>2392200</v>
      </c>
      <c r="T17" s="9">
        <v>240000</v>
      </c>
      <c r="U17" s="14">
        <v>219100</v>
      </c>
      <c r="V17" s="13">
        <v>219100</v>
      </c>
      <c r="W17" s="15"/>
      <c r="X17" s="15"/>
      <c r="Y17" s="15"/>
      <c r="Z17" s="15"/>
      <c r="AA17" s="14">
        <v>10000</v>
      </c>
      <c r="AB17" s="13">
        <v>10000</v>
      </c>
      <c r="AC17" s="15"/>
      <c r="AD17" s="15"/>
      <c r="AE17" s="15"/>
      <c r="AF17" s="15"/>
      <c r="AG17" s="14">
        <v>158666.67000000001</v>
      </c>
      <c r="AH17" s="13">
        <v>158666.67000000001</v>
      </c>
      <c r="AI17" s="9">
        <v>260446.64</v>
      </c>
      <c r="AJ17" s="9">
        <v>180446.64</v>
      </c>
      <c r="AK17" s="17">
        <v>180282.64</v>
      </c>
      <c r="AL17" s="15"/>
      <c r="AM17" s="15"/>
      <c r="AN17" s="15"/>
      <c r="AO17" s="15"/>
      <c r="AP17" s="15"/>
      <c r="AQ17" s="15"/>
    </row>
    <row r="18" spans="1:43" ht="25.5">
      <c r="A18" s="5" t="s">
        <v>13</v>
      </c>
      <c r="B18" s="7">
        <v>2008800</v>
      </c>
      <c r="C18" s="8">
        <v>2008800</v>
      </c>
      <c r="D18" s="8">
        <v>2008800</v>
      </c>
      <c r="E18" s="9">
        <v>2008800</v>
      </c>
      <c r="F18" s="10">
        <v>2008800</v>
      </c>
      <c r="G18" s="10">
        <v>2008800</v>
      </c>
      <c r="H18" s="11">
        <v>26206</v>
      </c>
      <c r="I18" s="12">
        <v>26383</v>
      </c>
      <c r="J18" s="11">
        <v>26206</v>
      </c>
      <c r="K18" s="13">
        <v>26206</v>
      </c>
      <c r="L18" s="14">
        <v>26383</v>
      </c>
      <c r="M18" s="13">
        <v>26206</v>
      </c>
      <c r="N18" s="21">
        <f t="shared" si="0"/>
        <v>5873160.25</v>
      </c>
      <c r="O18" s="21">
        <f t="shared" si="1"/>
        <v>6817070.25</v>
      </c>
      <c r="P18" s="21">
        <f t="shared" si="2"/>
        <v>6816583.5</v>
      </c>
      <c r="Q18" s="9">
        <v>3044000</v>
      </c>
      <c r="R18" s="14">
        <v>3114000</v>
      </c>
      <c r="S18" s="13">
        <v>3114000</v>
      </c>
      <c r="T18" s="9">
        <v>240000</v>
      </c>
      <c r="U18" s="14">
        <v>214920</v>
      </c>
      <c r="V18" s="13">
        <v>214920</v>
      </c>
      <c r="W18" s="9">
        <v>2000000</v>
      </c>
      <c r="X18" s="14">
        <v>2570990</v>
      </c>
      <c r="Y18" s="13">
        <v>2570595.5</v>
      </c>
      <c r="Z18" s="15"/>
      <c r="AA18" s="14">
        <v>28000</v>
      </c>
      <c r="AB18" s="13">
        <v>28000</v>
      </c>
      <c r="AC18" s="15"/>
      <c r="AD18" s="15"/>
      <c r="AE18" s="15"/>
      <c r="AF18" s="15"/>
      <c r="AG18" s="15"/>
      <c r="AH18" s="15"/>
      <c r="AI18" s="9">
        <v>589160.25</v>
      </c>
      <c r="AJ18" s="9">
        <v>589160.25</v>
      </c>
      <c r="AK18" s="16">
        <v>589068</v>
      </c>
      <c r="AL18" s="15"/>
      <c r="AM18" s="15"/>
      <c r="AN18" s="15"/>
      <c r="AO18" s="15"/>
      <c r="AP18" s="14">
        <v>300000</v>
      </c>
      <c r="AQ18" s="13">
        <v>300000</v>
      </c>
    </row>
    <row r="19" spans="1:43">
      <c r="A19" s="6" t="s">
        <v>14</v>
      </c>
      <c r="B19" s="18">
        <v>16793600</v>
      </c>
      <c r="C19" s="19">
        <v>16793600</v>
      </c>
      <c r="D19" s="19">
        <v>16793600</v>
      </c>
      <c r="E19" s="18">
        <v>16793600</v>
      </c>
      <c r="F19" s="19">
        <v>16793600</v>
      </c>
      <c r="G19" s="19">
        <v>16793600</v>
      </c>
      <c r="H19" s="20">
        <v>340680</v>
      </c>
      <c r="I19" s="8">
        <v>342980</v>
      </c>
      <c r="J19" s="20">
        <v>340680</v>
      </c>
      <c r="K19" s="20">
        <v>340680</v>
      </c>
      <c r="L19" s="8">
        <v>342980</v>
      </c>
      <c r="M19" s="20">
        <v>340680</v>
      </c>
      <c r="N19" s="21">
        <f t="shared" si="0"/>
        <v>45025479.030000001</v>
      </c>
      <c r="O19" s="21">
        <f t="shared" si="1"/>
        <v>51044598.079999998</v>
      </c>
      <c r="P19" s="21">
        <f t="shared" si="2"/>
        <v>50931535.700000003</v>
      </c>
      <c r="Q19" s="18">
        <v>36864400</v>
      </c>
      <c r="R19" s="8">
        <v>38164400</v>
      </c>
      <c r="S19" s="20">
        <v>38164400</v>
      </c>
      <c r="T19" s="18">
        <v>1320000</v>
      </c>
      <c r="U19" s="8">
        <v>1274020</v>
      </c>
      <c r="V19" s="20">
        <v>1273758.1200000001</v>
      </c>
      <c r="W19" s="18">
        <v>2454787</v>
      </c>
      <c r="X19" s="8">
        <v>3025777</v>
      </c>
      <c r="Y19" s="20">
        <v>3025382.5</v>
      </c>
      <c r="Z19" s="15"/>
      <c r="AA19" s="8">
        <v>90000</v>
      </c>
      <c r="AB19" s="20">
        <v>90000</v>
      </c>
      <c r="AC19" s="15"/>
      <c r="AD19" s="8">
        <v>216800</v>
      </c>
      <c r="AE19" s="20">
        <v>216800</v>
      </c>
      <c r="AF19" s="15"/>
      <c r="AG19" s="21">
        <f>AG8+AG9+AG15+AG17</f>
        <v>719777.78</v>
      </c>
      <c r="AH19" s="21">
        <v>719777.78</v>
      </c>
      <c r="AI19" s="21">
        <f>SUM(AI6:AI18)</f>
        <v>4386292.03</v>
      </c>
      <c r="AJ19" s="21">
        <f>SUM(AJ6:AJ18)</f>
        <v>4375765.71</v>
      </c>
      <c r="AK19" s="21">
        <f>SUM(AK6:AK18)</f>
        <v>4263359.71</v>
      </c>
      <c r="AL19" s="15"/>
      <c r="AM19" s="20">
        <v>400000</v>
      </c>
      <c r="AN19" s="20">
        <v>400000</v>
      </c>
      <c r="AO19" s="15"/>
      <c r="AP19" s="8">
        <v>2778057.59</v>
      </c>
      <c r="AQ19" s="20">
        <v>2778057.59</v>
      </c>
    </row>
    <row r="20" spans="1:43">
      <c r="A20" s="3"/>
      <c r="B20" s="3"/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2" spans="1:43">
      <c r="B22" s="22"/>
      <c r="C22" s="22"/>
      <c r="D22" s="22"/>
    </row>
  </sheetData>
  <mergeCells count="18">
    <mergeCell ref="E4:G4"/>
    <mergeCell ref="H4:J4"/>
    <mergeCell ref="K4:M4"/>
    <mergeCell ref="A1:C1"/>
    <mergeCell ref="A2:C2"/>
    <mergeCell ref="A3:C3"/>
    <mergeCell ref="A4:A5"/>
    <mergeCell ref="B4:D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AO4:AQ4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MAKET_GENERATOR&lt;/Code&gt;&#10;  &lt;ObjectCode&gt;MAKET_GENERATOR&lt;/ObjectCode&gt;&#10;  &lt;DocName&gt;РЧБ для сверки БР (копия от 22.01.2020 4_44_44)&lt;/DocName&gt;&#10;  &lt;VariantName&gt;РЧБ для сверки БР (копия от 22.01.2020 4:44:44)&lt;/VariantName&gt;&#10;  &lt;VariantLink xsi:nil=&quot;true&quot; /&gt;&#10;  &lt;ReportCode&gt;MAKET_344abcc2_521b_45e9_8881_ae33adc71def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7F0DF5D-880C-4FD2-ABF3-2810011DB55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2024-03-19T07:59:43Z</dcterms:created>
  <dcterms:modified xsi:type="dcterms:W3CDTF">2024-03-19T10:07:02Z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сверки БР (копия от 22.01.2020 4_44_44)</vt:lpwstr>
  </property>
  <property fmtid="{D5CDD505-2E9C-101B-9397-08002B2CF9AE}" pid="3" name="Название отчета">
    <vt:lpwstr>РЧБ для сверки БР (копия от 22.01.2020 4_44_44)(3).xlsx</vt:lpwstr>
  </property>
  <property fmtid="{D5CDD505-2E9C-101B-9397-08002B2CF9AE}" pid="4" name="Версия клиента">
    <vt:lpwstr>23.2.24.11241 (.NET 4.7.2)</vt:lpwstr>
  </property>
  <property fmtid="{D5CDD505-2E9C-101B-9397-08002B2CF9AE}" pid="5" name="Версия базы">
    <vt:lpwstr>23.2.7300.560300720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komi_2023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