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Документ" sheetId="2" r:id="rId1"/>
  </sheets>
  <definedNames>
    <definedName name="_xlnm.Print_Titles" localSheetId="0">Документ!#REF!</definedName>
  </definedNames>
  <calcPr calcId="124519"/>
</workbook>
</file>

<file path=xl/calcChain.xml><?xml version="1.0" encoding="utf-8"?>
<calcChain xmlns="http://schemas.openxmlformats.org/spreadsheetml/2006/main">
  <c r="G6" i="2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F138" l="1"/>
  <c r="F139"/>
  <c r="F140"/>
  <c r="F141"/>
  <c r="F142"/>
  <c r="F143"/>
  <c r="F144"/>
  <c r="F146"/>
  <c r="F147"/>
  <c r="F148"/>
  <c r="F149"/>
  <c r="F150"/>
  <c r="F151"/>
  <c r="F152"/>
  <c r="F153"/>
  <c r="F154"/>
  <c r="F155"/>
  <c r="F156"/>
  <c r="F157"/>
  <c r="F158"/>
  <c r="F159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135"/>
  <c r="D235"/>
  <c r="E235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6"/>
</calcChain>
</file>

<file path=xl/sharedStrings.xml><?xml version="1.0" encoding="utf-8"?>
<sst xmlns="http://schemas.openxmlformats.org/spreadsheetml/2006/main" count="469" uniqueCount="360">
  <si>
    <t>за 2023 год</t>
  </si>
  <si>
    <t>Единица измерения: руб.</t>
  </si>
  <si>
    <t>Наименование БК</t>
  </si>
  <si>
    <t>Код целевой статьи</t>
  </si>
  <si>
    <t>Сводная бюджетная роспись</t>
  </si>
  <si>
    <t>Кассовый расход</t>
  </si>
  <si>
    <t>Муниципальная программа муниципального района "Сыктывдинский" Республики Коми "Создание условий для развития социальной сферы"</t>
  </si>
  <si>
    <t>0100000000</t>
  </si>
  <si>
    <t>Подпрограмма "Содействие занятости населения"</t>
  </si>
  <si>
    <t>0110000000</t>
  </si>
  <si>
    <t>Предоставление иных межбюджетных трансфертов бюджетам сельских поселений на реализацию мероприятий по содействию занятости населения</t>
  </si>
  <si>
    <t>0111200000</t>
  </si>
  <si>
    <t>0111264040</t>
  </si>
  <si>
    <t>Организация временного трудоустройства несовершеннолетних граждан в возрасте от 14 до 18 лет в свободное от учебы время</t>
  </si>
  <si>
    <t>0112200000</t>
  </si>
  <si>
    <t>Подпрограмма "Поддержка социально ориентированных некоммерческих организаций"</t>
  </si>
  <si>
    <t>0120000000</t>
  </si>
  <si>
    <t>Предоставление субсидий на частичное финансовое обеспечение расходов для укрепления материально-технической базы, на реализацию проводимых мероприятий и частичное возмещение затрат на осуществление уставной деятельности общественных некоммерческих организаций</t>
  </si>
  <si>
    <t>0122100000</t>
  </si>
  <si>
    <t>01221S2430</t>
  </si>
  <si>
    <t>Подпрограмма "Доступная среда"</t>
  </si>
  <si>
    <t>0140000000</t>
  </si>
  <si>
    <t>Проведение конкурсов, фестивалей, квестов, спортивных мероприятий и мероприятий по адаптивному туризму для граждан с инвалидностью</t>
  </si>
  <si>
    <t>0143100000</t>
  </si>
  <si>
    <t>Участие граждан с инвалидностью в спортивных мероприятиях</t>
  </si>
  <si>
    <t>0143200000</t>
  </si>
  <si>
    <t>Подпрограмма "Старшее поколение"</t>
  </si>
  <si>
    <t>0150000000</t>
  </si>
  <si>
    <t>Проведение спортивного праздника среди ветеранов</t>
  </si>
  <si>
    <t>0151100000</t>
  </si>
  <si>
    <t>Организация и проведение районного форума "Забота", посвященного Международному Дню пожилых людей</t>
  </si>
  <si>
    <t>0151200000</t>
  </si>
  <si>
    <t>Организация чествования ветеранов ВОВ с 90- и 95- летними юбилеями</t>
  </si>
  <si>
    <t>0152100000</t>
  </si>
  <si>
    <t>Проведение конкурса ветеранских организаций, направленного на патриотическое воспитание детей и подростков</t>
  </si>
  <si>
    <t>0152200000</t>
  </si>
  <si>
    <t>Муниципальная программа муниципального района "Сыктывдинский" Республики Коми "Развитие образования"</t>
  </si>
  <si>
    <t>0200000000</t>
  </si>
  <si>
    <t>Подпрограмма "Организация дополнительного образования"</t>
  </si>
  <si>
    <t>0230000000</t>
  </si>
  <si>
    <t>Обеспечение персонифицированного финансирования дополнительного образования</t>
  </si>
  <si>
    <t>0232300000</t>
  </si>
  <si>
    <t>"Создание условий для текущего финансирования и реализации муниципальной программы"</t>
  </si>
  <si>
    <t>0250000000</t>
  </si>
  <si>
    <t>Строительство и реконструкция</t>
  </si>
  <si>
    <t>0251100000</t>
  </si>
  <si>
    <t>Финансовое сопровождение оказания образовательными организациями муниципальных услуг</t>
  </si>
  <si>
    <t>0253100000</t>
  </si>
  <si>
    <t>02531S2700</t>
  </si>
  <si>
    <t>02531S2850</t>
  </si>
  <si>
    <t>02531S2Я00</t>
  </si>
  <si>
    <t>Обеспечение мер пожарной безопасности</t>
  </si>
  <si>
    <t>0253200000</t>
  </si>
  <si>
    <t>Организация бесплатного питания обучающихся 1-4 классов в муниципальных образовательных организациях</t>
  </si>
  <si>
    <t>0253300000</t>
  </si>
  <si>
    <t>02533L3040</t>
  </si>
  <si>
    <t>Укрепление материально-технической базы организаций в сфере образования, ремонт, капитальный ремонт образовательных организаций</t>
  </si>
  <si>
    <t>0253400000</t>
  </si>
  <si>
    <t>0253471090</t>
  </si>
  <si>
    <t>0253474091</t>
  </si>
  <si>
    <t>02534L7500</t>
  </si>
  <si>
    <t>02534S2010</t>
  </si>
  <si>
    <t>02534Г4091</t>
  </si>
  <si>
    <t>Осуществление процесса оздоровления и отдыха детей</t>
  </si>
  <si>
    <t>0253500000</t>
  </si>
  <si>
    <t>02535S2040</t>
  </si>
  <si>
    <t>Обеспечение деятельности органов исполнительной власти</t>
  </si>
  <si>
    <t>0253600000</t>
  </si>
  <si>
    <t>0253600101</t>
  </si>
  <si>
    <t>0253600102</t>
  </si>
  <si>
    <t>0253600103</t>
  </si>
  <si>
    <t>0253600104</t>
  </si>
  <si>
    <t>02536S2850</t>
  </si>
  <si>
    <t>Финансирование мероприятий молодежной политики</t>
  </si>
  <si>
    <t>0253700000</t>
  </si>
  <si>
    <t>Реализация муниципальными дошкольными и общеобразовательными организациями образовательных программ, в том числе обеспечение выплат ежемесячного денежного вознаграждения за классное руководство педагогическим работникам муниципальных образовательных организаций,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</t>
  </si>
  <si>
    <t>0253800000</t>
  </si>
  <si>
    <t>0253873010</t>
  </si>
  <si>
    <t>Ежемесячное денежное вознаграждение за классное руководство педагогическим работникам образовательных организаций, реализующих образовательные программы начального общего, основного общего и среднего общего образования, в то числе адаптированные основные общеобразовательные программы</t>
  </si>
  <si>
    <t>0253900000</t>
  </si>
  <si>
    <t>0253953031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</si>
  <si>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</si>
  <si>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025EВ00000</t>
  </si>
  <si>
    <t>025EВ51790</t>
  </si>
  <si>
    <t>Муниципальная программа_x000D_
муниципального района "Сыктывдинский"_x000D_
Республики Коми "Развитие культуры, _x000D_
физической культуры и спорта"</t>
  </si>
  <si>
    <t>0300000000</t>
  </si>
  <si>
    <t>Подпрограмма "Развитие культуры"</t>
  </si>
  <si>
    <t>0310000000</t>
  </si>
  <si>
    <t>Строительство и реконструкция муниципальных объектов сферы культуры</t>
  </si>
  <si>
    <t>0311100000</t>
  </si>
  <si>
    <t>Ремонт, капитальный ремонт, оснащение специальным оборудованием и материалами зданий муниципальных учреждений сферы культуры (в т.ч. реализация проектов по "Народному бюджету")</t>
  </si>
  <si>
    <t>0311200000</t>
  </si>
  <si>
    <t>Обеспечение первичных мер пожарной и антитеррористической безопасности муниципальных учреждений сферы культуры</t>
  </si>
  <si>
    <t>0311300000</t>
  </si>
  <si>
    <t>03113S2150</t>
  </si>
  <si>
    <t>Обновление материально-технической базы, приобретение специального оборудования, музыкальных инструментов для оснащения муниципальных учреждений сферы культуры, в том числе для сельских учреждений культуры и муниципальных организаций дополнительного образования детей в сфере культуры и искусства (т.ч. реализация проектов по "Народному бюджету")</t>
  </si>
  <si>
    <t>0311400000</t>
  </si>
  <si>
    <t>03114L4670</t>
  </si>
  <si>
    <t>03114S2600</t>
  </si>
  <si>
    <t>Оказание муниципальных услуг (выполнение работ) библиотеками</t>
  </si>
  <si>
    <t>0311600000</t>
  </si>
  <si>
    <t>03116S2690</t>
  </si>
  <si>
    <t>03116S2850</t>
  </si>
  <si>
    <t>Комплектование книжных (документных) фондов библиотек муниципального образования муниципального района "Сыктывдинский"</t>
  </si>
  <si>
    <t>0311700000</t>
  </si>
  <si>
    <t>03117L5190</t>
  </si>
  <si>
    <t>Оказание муниципальных услуг (выполнение работ) музеями</t>
  </si>
  <si>
    <t>0311800000</t>
  </si>
  <si>
    <t>03118S2690</t>
  </si>
  <si>
    <t>03118S2850</t>
  </si>
  <si>
    <t>Оказание муниципальных услуг (выполнение работ) учреждениями культурно - досугового типа</t>
  </si>
  <si>
    <t>0312100000</t>
  </si>
  <si>
    <t>03121S2690</t>
  </si>
  <si>
    <t>03121S2850</t>
  </si>
  <si>
    <t>Оказание муниципальных услуг (выполнение работ) муниципальными образовательными организациями дополни-тельного образования детей в сфере культуры и искусства</t>
  </si>
  <si>
    <t>0312200000</t>
  </si>
  <si>
    <t>03122S2700</t>
  </si>
  <si>
    <t>03122S2850</t>
  </si>
  <si>
    <t>Организация и проведение районных мероприятий для населения</t>
  </si>
  <si>
    <t>0312300000</t>
  </si>
  <si>
    <t>Руководство и управление в сфере установленных функций органов местного самоуправления (в т.ч. содержание централизованной бухгалтерии и МКУ "ЦОДУК")</t>
  </si>
  <si>
    <t>0313100000</t>
  </si>
  <si>
    <t>0313100101</t>
  </si>
  <si>
    <t>0313100113</t>
  </si>
  <si>
    <t>03131S2850</t>
  </si>
  <si>
    <t>031A100000</t>
  </si>
  <si>
    <t>031A154540</t>
  </si>
  <si>
    <t>031A155130</t>
  </si>
  <si>
    <t>031A155131</t>
  </si>
  <si>
    <t>031A155191</t>
  </si>
  <si>
    <t>031A1S2140</t>
  </si>
  <si>
    <t>031A1S2150</t>
  </si>
  <si>
    <t>031A200000</t>
  </si>
  <si>
    <t>031A255190</t>
  </si>
  <si>
    <t>Подпрограмма "Развитие физической культуры и спорта"</t>
  </si>
  <si>
    <t>0320000000</t>
  </si>
  <si>
    <t>Модернизация действующих муниципальных спортивных сооружений</t>
  </si>
  <si>
    <t>0321200000</t>
  </si>
  <si>
    <t>Оказание муниципальных услуг (выполнение работ) учреждениями физкультурно-спортивной направленности</t>
  </si>
  <si>
    <t>0322100000</t>
  </si>
  <si>
    <t>03221S2700</t>
  </si>
  <si>
    <t>03221S2850</t>
  </si>
  <si>
    <t>Укрепление материально-технической базы, учреждений физкультурно-спортивной направленности (в том числе реализация отдельных мероприятий регионального проекта "Спорт - норма жизни" в части развития физической культуры и массового спорта), обеспечение первичных мер пожарной и антитеррористической безопасности</t>
  </si>
  <si>
    <t>0322200000</t>
  </si>
  <si>
    <t>Организация, проведение официальных физкультурно-оздоровительных и спортивных мероприятий для населения, в том числе для лиц с ограниченными возможностями здоровья</t>
  </si>
  <si>
    <t>0324100000</t>
  </si>
  <si>
    <t>Организация, проведение официальных муниципальных соревнований для выявления перспективных и талантливых спортсменов</t>
  </si>
  <si>
    <t>0324200000</t>
  </si>
  <si>
    <t>Участие сборных команд района в республиканских соревнованиях</t>
  </si>
  <si>
    <t>0324300000</t>
  </si>
  <si>
    <t>Организация и проведение учебно-тренировочных сборов для сборных команд района</t>
  </si>
  <si>
    <t>0324400000</t>
  </si>
  <si>
    <t>Награждение ветеранов спорта в рамках спортивного праздника</t>
  </si>
  <si>
    <t>0325100000</t>
  </si>
  <si>
    <t>Муниципальная программа муниципального района "Сыктывдинский" Республики Коми "Обеспечение доступным и комфортным жильем"</t>
  </si>
  <si>
    <t>0400000000</t>
  </si>
  <si>
    <t>Подпрограмма "Переселение граждан из домов, признанных аварийными и подлежащими сносу"</t>
  </si>
  <si>
    <t>0410000000</t>
  </si>
  <si>
    <t>Приобретение жилых помещений у лиц, не являющихся застройщиками</t>
  </si>
  <si>
    <t>0411100000</t>
  </si>
  <si>
    <t>0411192736</t>
  </si>
  <si>
    <t>Приобретение жилых помещений у лиц, являющихся застройщиками</t>
  </si>
  <si>
    <t>0411200000</t>
  </si>
  <si>
    <t>0411292736</t>
  </si>
  <si>
    <t>Организация работ по изъятию жилых помещений у собственников</t>
  </si>
  <si>
    <t>0411300000</t>
  </si>
  <si>
    <t>0411392736</t>
  </si>
  <si>
    <t>Проведение оценочных процедур по определению рыночной стоимости жилого помещения</t>
  </si>
  <si>
    <t>0411400000</t>
  </si>
  <si>
    <t>0411500000</t>
  </si>
  <si>
    <t>0411592736</t>
  </si>
  <si>
    <t>041F300000</t>
  </si>
  <si>
    <t>041F367483</t>
  </si>
  <si>
    <t>041F367484</t>
  </si>
  <si>
    <t>041F36748S</t>
  </si>
  <si>
    <t>041F372320</t>
  </si>
  <si>
    <t>041F392725</t>
  </si>
  <si>
    <t>041F3S2320</t>
  </si>
  <si>
    <t>041F3S2725</t>
  </si>
  <si>
    <t>Подпрограмма "Обеспечение жилыми помещениями детей-сирот и детей, оставшихся без попечения родителей, лиц из их числа"</t>
  </si>
  <si>
    <t>0430000000</t>
  </si>
  <si>
    <t>Приобретение жилых помещений у лиц, не являющимися застройщиками и лиц, являющихся застройщиками</t>
  </si>
  <si>
    <t>0431200000</t>
  </si>
  <si>
    <t>0431273030</t>
  </si>
  <si>
    <t>04312R0820</t>
  </si>
  <si>
    <t>Подпрограмма "Предоставление поддержки отдельным категориям граждан для улучшения их жилищных условий"</t>
  </si>
  <si>
    <t>0440000000</t>
  </si>
  <si>
    <t>Предоставление социальных выплат молодым семьям</t>
  </si>
  <si>
    <t>0441300000</t>
  </si>
  <si>
    <t>Муниципальная программа "Правопорядок и обеспечение общественной безопасности"</t>
  </si>
  <si>
    <t>0500000000</t>
  </si>
  <si>
    <t>Подпрограмма "Профилактика правонарушений"</t>
  </si>
  <si>
    <t>0510000000</t>
  </si>
  <si>
    <t>Техническое обслуживание и ремонт уличных камер видеонаблюдения по АПК "Безопасный город"</t>
  </si>
  <si>
    <t>0511100000</t>
  </si>
  <si>
    <t>Дооснащение дополнительными уличными видеокамерами АПК "Безопасный город"</t>
  </si>
  <si>
    <t>0511200000</t>
  </si>
  <si>
    <t>Подготовка и распространение тематических материалов по профилактике негативных тенденций</t>
  </si>
  <si>
    <t>0513200000</t>
  </si>
  <si>
    <t>Подпрограмма "Профилактика терроризма и экстремизма"</t>
  </si>
  <si>
    <t>0520000000</t>
  </si>
  <si>
    <t>Усиление антитеррористической защищенности объектов, находящихся в ведении муниципального образования</t>
  </si>
  <si>
    <t>0521500000</t>
  </si>
  <si>
    <t>Муниципальная программа муниципального района "Сыктывдинский" Республики Коми "Безопасность жизнедеятельности населения и муниципального имущества"</t>
  </si>
  <si>
    <t>0600000000</t>
  </si>
  <si>
    <t>Подпрограмма "Первичные меры пожарной безопасности"</t>
  </si>
  <si>
    <t>0610000000</t>
  </si>
  <si>
    <t>Ремонт и строительство ИНППВ</t>
  </si>
  <si>
    <t>0611200000</t>
  </si>
  <si>
    <t>0611264050</t>
  </si>
  <si>
    <t>Проведение противопожарной пропаганды среди населения</t>
  </si>
  <si>
    <t>0614100000</t>
  </si>
  <si>
    <t>Подпрограмма "Гражданская оборона и защита населения"</t>
  </si>
  <si>
    <t>0620000000</t>
  </si>
  <si>
    <t>Формирование знаний у населения и совершенствование мероприятий по их пропаганде в области гражданской обороны, защиты от чрезвычайных ситуаций природного и техногенного характера</t>
  </si>
  <si>
    <t>0621100000</t>
  </si>
  <si>
    <t>Организация и обеспечение эффективной работы органов управления, сил и средств Сыктывдинского звена Коми республиканской подсистемы РСЧС к ведению гражданской обороны, к защите населения и территорий МР «Сыктывдинский» от ЧС природного, техногенного и военного характера</t>
  </si>
  <si>
    <t>0622100000</t>
  </si>
  <si>
    <t>Подпрограмма "Обеспечение безопасности людей на водных объектах"</t>
  </si>
  <si>
    <t>0630000000</t>
  </si>
  <si>
    <t>Организация мероприятий по профилактике несчастных случаев на водных объектах</t>
  </si>
  <si>
    <t>0631100000</t>
  </si>
  <si>
    <t>0631164090</t>
  </si>
  <si>
    <t>06311S2930</t>
  </si>
  <si>
    <t>0631300000</t>
  </si>
  <si>
    <t>0631364100</t>
  </si>
  <si>
    <t>Муниципальная программа муниципального района "Сыктывдинский" Республики Коми "Развитие экономики"</t>
  </si>
  <si>
    <t>0700000000</t>
  </si>
  <si>
    <t>Подпрограмма "Малое и среднее предпринимательство"</t>
  </si>
  <si>
    <t>0720000000</t>
  </si>
  <si>
    <t>Финансовая поддержка субъектов малого и среднего предпринимательства, в том числе в рамках регионального проекта "Акселерация субъектов МСП"</t>
  </si>
  <si>
    <t>0721100000</t>
  </si>
  <si>
    <t>07211S2800</t>
  </si>
  <si>
    <t>Подпрограмма "Развитие агропромышленного и рыбохозяйственного комплексов"</t>
  </si>
  <si>
    <t>0730000000</t>
  </si>
  <si>
    <t>Содействие развитию приоритетных отраслей сельского хозяйства (животноводства, перерабатывающего производства, рыбоводства и КФК)</t>
  </si>
  <si>
    <t>0731100000</t>
  </si>
  <si>
    <t>Муниципальная программа муниципального района "Сыктывдинский" Республики Коми "Развитие градостроительной деятельности"</t>
  </si>
  <si>
    <t>0800000000</t>
  </si>
  <si>
    <t>Подпрограмма "Обеспечение архитектурной и градостроительной деятельности"</t>
  </si>
  <si>
    <t>0810000000</t>
  </si>
  <si>
    <t>Разработка проектов планировки и проектов межевания территории на территории муниципального района "Сыктывдинский" Республики Коми</t>
  </si>
  <si>
    <t>0811300000</t>
  </si>
  <si>
    <t>Подпрограмма "Устойчивое развитие сельских территорий"</t>
  </si>
  <si>
    <t>0820000000</t>
  </si>
  <si>
    <t>Обустройство объектами инженерной инфраструктуры и благоустройство площадок, расположенных на сельских территориях, под компактную жилищную застройку</t>
  </si>
  <si>
    <t>0821300000</t>
  </si>
  <si>
    <t>08213L5762</t>
  </si>
  <si>
    <t>08213S2730</t>
  </si>
  <si>
    <t>Муниципальная программа муниципального района "Сыктывдинский" Республики Коми "Развитие энергетики, жилищно-коммунального и дорожного хозяйства"</t>
  </si>
  <si>
    <t>0900000000</t>
  </si>
  <si>
    <t>Подпрограмма "Комплексное развитие коммунальной инфраструктуры"</t>
  </si>
  <si>
    <t>0910000000</t>
  </si>
  <si>
    <t>Капитальный ремонт и ремонт объектов водоснабжения</t>
  </si>
  <si>
    <t>0912100000</t>
  </si>
  <si>
    <t>Возмещение убытков, возникающих в результате государственного регулирования цен на топливо твердое, реализуемое гражданам и используемое для нужд отопления</t>
  </si>
  <si>
    <t>0913200000</t>
  </si>
  <si>
    <t>0913273060</t>
  </si>
  <si>
    <t>Подпрограмма "Энергосбережение и повышение энергоэффективности"</t>
  </si>
  <si>
    <t>0920000000</t>
  </si>
  <si>
    <t>Организация деятельности энергосбережения и повышение энергетической эффективности в бюджетных учреждениях</t>
  </si>
  <si>
    <t>0921100000</t>
  </si>
  <si>
    <t>Оплата муниципальными учреждениями расходов по коммунальным услугам</t>
  </si>
  <si>
    <t>0921300000</t>
  </si>
  <si>
    <t>09213S2850</t>
  </si>
  <si>
    <t>Подпрограмма "Благоустройство"</t>
  </si>
  <si>
    <t>0930000000</t>
  </si>
  <si>
    <t>Содержание газопроводов (ТО, страхование, диагностирование, постановка на учет в государственных органах)</t>
  </si>
  <si>
    <t>0931100000</t>
  </si>
  <si>
    <t>Организация ритуальных услуг и организация захоронения</t>
  </si>
  <si>
    <t>0931200000</t>
  </si>
  <si>
    <t>0931264080</t>
  </si>
  <si>
    <t>Ликвидация несанкционированных свалок ТБО</t>
  </si>
  <si>
    <t>0933100000</t>
  </si>
  <si>
    <t>Создание систем по раздельному накоплению отходов для обеспечения экологической и эффективной утилизации отходов</t>
  </si>
  <si>
    <t>0934100000</t>
  </si>
  <si>
    <t>Обустройство мест (площадок) накопления ТКО</t>
  </si>
  <si>
    <t>0934200000</t>
  </si>
  <si>
    <t>0934264070</t>
  </si>
  <si>
    <t>Подпрограмма "Развитие дорожной инфраструктуры"</t>
  </si>
  <si>
    <t>0940000000</t>
  </si>
  <si>
    <t>В рамках проведения всероссийского конкурса-фестиваля "Безопасное колесо" организовать и провести районный конкурс "Безопасное колесо"</t>
  </si>
  <si>
    <t>0941400000</t>
  </si>
  <si>
    <t>Проведение реконструкции и (или) капитального ремонта, текущего ремонта автомобильных дорог общего пользования местного значения, находящихся в муниципальной собственности МР "Сыктывдинский"</t>
  </si>
  <si>
    <t>0942100000</t>
  </si>
  <si>
    <t>0942192762</t>
  </si>
  <si>
    <t>0942192790</t>
  </si>
  <si>
    <t>09421S2762</t>
  </si>
  <si>
    <t>09421S2790</t>
  </si>
  <si>
    <t>Нанесение горизонтальной дорожной разметки</t>
  </si>
  <si>
    <t>0942200000</t>
  </si>
  <si>
    <t>Приведение пешеходных переходов в соответствии с национальными стандартами, вступившими в силу с 28.02.2014 года, в том числе разработка проектно-сметной документации</t>
  </si>
  <si>
    <t>0942300000</t>
  </si>
  <si>
    <t>Выполнение содержания автомобильных дорог общего пользования местного значения, находящихся в муниципальной собственности МР "Сыктывдинский"</t>
  </si>
  <si>
    <t>0942400000</t>
  </si>
  <si>
    <t>09424S2220</t>
  </si>
  <si>
    <t>Оборудование и содержание зимних автомобильных дорог общего пользования местного значения</t>
  </si>
  <si>
    <t>0942500000</t>
  </si>
  <si>
    <t>09425S2210</t>
  </si>
  <si>
    <t>Межбюджетные трансферты бюджетам поселений из бюджета муниципального района на осуществление полномочий в части содержания автомобильных дорог общего пользования местного значения, в соответствии с заключенными соглашениями</t>
  </si>
  <si>
    <t>0942600000</t>
  </si>
  <si>
    <t>0942664020</t>
  </si>
  <si>
    <t>Обеспечение правоустанавливающими документами автомобильных дорог общего пользования местного значения, находящихся в муниципальной собственности МР "Сыктывдинский" а также иной документацией в сфере дорожной деятельности</t>
  </si>
  <si>
    <t>0942700000</t>
  </si>
  <si>
    <t>Реализация народных проектов в сфере дорожной деятельности, прошедших отбор в рамках проекта "Народный бюджет"</t>
  </si>
  <si>
    <t>0942900000</t>
  </si>
  <si>
    <t>09429S2Д00</t>
  </si>
  <si>
    <t>Муниципальная программа муниципального района "Сыктывдинский" Республики Коми"Муниципальная кадровая политика и профессиональное развитие муниципальных служащих"</t>
  </si>
  <si>
    <t>1000000000</t>
  </si>
  <si>
    <t>Организация обучения специалистов органов местного самоуправления муниципального района "Сыктывдинский"</t>
  </si>
  <si>
    <t>1001100000</t>
  </si>
  <si>
    <t>Организация внедрения современных форм ведения кадрового делопроизводства</t>
  </si>
  <si>
    <t>1005100000</t>
  </si>
  <si>
    <t>Муниципальная программа муниципального района "Сыктывдинский" Республики Коми "Развитие управления муниципальным имуществом"</t>
  </si>
  <si>
    <t>1100000000</t>
  </si>
  <si>
    <t>Организация технической инвентаризации и паспортизации объектов недвижимого имущества, находящихся в муниципальной собственности муниципального района "Сыктывдинский"</t>
  </si>
  <si>
    <t>1101100000</t>
  </si>
  <si>
    <t>Организация проведения кадастровых работ для учета в ЕГРН земельных участков, находящихся в муниципальной собственности, и земельных участков, государственная собственность на которые не разграничена</t>
  </si>
  <si>
    <t>1101200000</t>
  </si>
  <si>
    <t>Предоставление земельных участков в аренду, постоянное (бессрочное) пользование, безвозмездное срочное пользование</t>
  </si>
  <si>
    <t>1103200000</t>
  </si>
  <si>
    <t>Комплексные кадастровые работы</t>
  </si>
  <si>
    <t>1104100000</t>
  </si>
  <si>
    <t>11041S2080</t>
  </si>
  <si>
    <t>Содействие в организации проведения комплексных кадастровых работ</t>
  </si>
  <si>
    <t>1104200000</t>
  </si>
  <si>
    <t>11042L5110</t>
  </si>
  <si>
    <t>Поддержание работоспособности инфраструктуры связи, созданной в рамках реализации инвестиционных проектов, связанных с развитием инфраструктуры связи на территориях труднодоступных и малонаселенных пунктов в Республике Коми</t>
  </si>
  <si>
    <t>1105100000</t>
  </si>
  <si>
    <t>11051S2840</t>
  </si>
  <si>
    <t>Муниципальная программа муниципального района "Сыктывдинский" Республики Коми "Управление муниципальными финансами"</t>
  </si>
  <si>
    <t>1200000000</t>
  </si>
  <si>
    <t>Обеспечение функций муниципальных органов</t>
  </si>
  <si>
    <t>1201200000</t>
  </si>
  <si>
    <t>Обеспечение деятельности муниципальных организаций</t>
  </si>
  <si>
    <t>1201300000</t>
  </si>
  <si>
    <t>Обслуживание муниципального долга</t>
  </si>
  <si>
    <t>1202200000</t>
  </si>
  <si>
    <t>Итого:</t>
  </si>
  <si>
    <t>Cоздание виртуальных концертных залов, создание модельных муниципальных библиотек</t>
  </si>
  <si>
    <t>Строительство и реконструкция объектов муниципальной собственности в сфере культуры</t>
  </si>
  <si>
    <t>Укрепление материально-технической базы муниципальных учреждений сферы культуры</t>
  </si>
  <si>
    <t>Поддержка отрасли культуры</t>
  </si>
  <si>
    <t>Укрепление материально-технической базы муниципальных учреждений сферы культуры (Ремонт, капитальный ремонт и оснащение специальным оборудованием и материалами зданий муниципальных учреждений сферы культуры)</t>
  </si>
  <si>
    <t>Ремонт жилых помещений</t>
  </si>
  <si>
    <t>Обеспечение мероприятий по расселению непригодного для проживания жилищного фонда</t>
  </si>
  <si>
    <t>Межбюджетные трансферты бюджетам поселений на создание условий для массового отдыха жителей поселения и организация обустройства мест массового отдыха населения, включая обеспечение свободного доступа граждан к водным объектам общего пользования и их бер</t>
  </si>
  <si>
    <t>Исполнение</t>
  </si>
  <si>
    <t>Исполнение муниципальных программ</t>
  </si>
  <si>
    <t>Первоначальный план</t>
  </si>
  <si>
    <t>Уточненный план</t>
  </si>
  <si>
    <t>200,0</t>
  </si>
  <si>
    <t>Предоставление социальных выплат отдельным категориям граждан, установленных Федеральным законом от 24 ноября 1995 года № 181-ФЗ "О социальной защите инвалидов в Российской Федерации"</t>
  </si>
  <si>
    <t>0441200000</t>
  </si>
  <si>
    <t>0441251760</t>
  </si>
  <si>
    <t>Информационно-пропагандистское сопровождение профилактики терроризма и экстремизма</t>
  </si>
  <si>
    <t>0521300000</t>
  </si>
  <si>
    <t>Совершенствование обучения населения и пропаганды знаний в области безопасности людей на водных объектах</t>
  </si>
  <si>
    <t>0631200000</t>
  </si>
  <si>
    <t xml:space="preserve">% отклонения от первоначального плана 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</si>
</sst>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6">
    <font>
      <sz val="11"/>
      <name val="Calibri"/>
      <family val="2"/>
      <scheme val="minor"/>
    </font>
    <font>
      <b/>
      <sz val="12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11"/>
      <color rgb="FF000000"/>
      <name val="Arial"/>
    </font>
    <font>
      <sz val="10"/>
      <color rgb="FF000000"/>
      <name val="Arial Cyr"/>
    </font>
    <font>
      <sz val="10"/>
      <color rgb="FF000000"/>
      <name val="Arial"/>
    </font>
    <font>
      <sz val="1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8">
    <xf numFmtId="0" fontId="0" fillId="0" borderId="0"/>
    <xf numFmtId="0" fontId="1" fillId="0" borderId="1">
      <alignment horizontal="center" vertical="top" wrapText="1"/>
    </xf>
    <xf numFmtId="0" fontId="2" fillId="0" borderId="1">
      <alignment horizontal="right" vertical="top" wrapText="1"/>
    </xf>
    <xf numFmtId="49" fontId="3" fillId="0" borderId="2">
      <alignment horizontal="center" vertical="center" wrapText="1"/>
    </xf>
    <xf numFmtId="49" fontId="3" fillId="0" borderId="3">
      <alignment horizontal="center" vertical="center" wrapText="1"/>
    </xf>
    <xf numFmtId="49" fontId="3" fillId="0" borderId="4">
      <alignment horizontal="center" vertical="center" wrapText="1"/>
    </xf>
    <xf numFmtId="49" fontId="3" fillId="0" borderId="5">
      <alignment horizontal="center" vertical="center" wrapText="1"/>
    </xf>
    <xf numFmtId="0" fontId="4" fillId="2" borderId="6">
      <alignment horizontal="left" vertical="top" wrapText="1"/>
    </xf>
    <xf numFmtId="49" fontId="4" fillId="2" borderId="7">
      <alignment horizontal="center" vertical="top" shrinkToFit="1"/>
    </xf>
    <xf numFmtId="4" fontId="4" fillId="2" borderId="7">
      <alignment horizontal="right" vertical="top" shrinkToFit="1"/>
    </xf>
    <xf numFmtId="4" fontId="4" fillId="2" borderId="8">
      <alignment horizontal="right" vertical="top" shrinkToFit="1"/>
    </xf>
    <xf numFmtId="0" fontId="3" fillId="3" borderId="9">
      <alignment horizontal="left" vertical="top" wrapText="1"/>
    </xf>
    <xf numFmtId="49" fontId="3" fillId="3" borderId="10">
      <alignment horizontal="center" vertical="top" shrinkToFit="1"/>
    </xf>
    <xf numFmtId="4" fontId="3" fillId="3" borderId="10">
      <alignment horizontal="right" vertical="top" shrinkToFit="1"/>
    </xf>
    <xf numFmtId="4" fontId="3" fillId="3" borderId="11">
      <alignment horizontal="right" vertical="top" shrinkToFit="1"/>
    </xf>
    <xf numFmtId="0" fontId="3" fillId="4" borderId="12">
      <alignment horizontal="left" vertical="top" wrapText="1"/>
    </xf>
    <xf numFmtId="49" fontId="3" fillId="4" borderId="13">
      <alignment horizontal="center" vertical="top" shrinkToFit="1"/>
    </xf>
    <xf numFmtId="4" fontId="3" fillId="4" borderId="13">
      <alignment horizontal="right" vertical="top" shrinkToFit="1"/>
    </xf>
    <xf numFmtId="4" fontId="3" fillId="4" borderId="14">
      <alignment horizontal="right" vertical="top" shrinkToFit="1"/>
    </xf>
    <xf numFmtId="0" fontId="5" fillId="0" borderId="12">
      <alignment horizontal="left" vertical="top" wrapText="1"/>
    </xf>
    <xf numFmtId="49" fontId="2" fillId="0" borderId="13">
      <alignment horizontal="center" vertical="top" shrinkToFit="1"/>
    </xf>
    <xf numFmtId="4" fontId="2" fillId="0" borderId="13">
      <alignment horizontal="right" vertical="top" shrinkToFit="1"/>
    </xf>
    <xf numFmtId="4" fontId="6" fillId="0" borderId="14">
      <alignment horizontal="right" vertical="top" shrinkToFit="1"/>
    </xf>
    <xf numFmtId="0" fontId="4" fillId="5" borderId="15"/>
    <xf numFmtId="0" fontId="4" fillId="5" borderId="16"/>
    <xf numFmtId="4" fontId="4" fillId="5" borderId="16">
      <alignment horizontal="right" shrinkToFit="1"/>
    </xf>
    <xf numFmtId="4" fontId="4" fillId="5" borderId="17">
      <alignment horizontal="right" shrinkToFit="1"/>
    </xf>
    <xf numFmtId="0" fontId="2" fillId="0" borderId="18"/>
    <xf numFmtId="0" fontId="7" fillId="0" borderId="0"/>
    <xf numFmtId="0" fontId="7" fillId="0" borderId="0"/>
    <xf numFmtId="0" fontId="7" fillId="0" borderId="0"/>
    <xf numFmtId="0" fontId="2" fillId="0" borderId="1"/>
    <xf numFmtId="0" fontId="2" fillId="0" borderId="1"/>
    <xf numFmtId="164" fontId="4" fillId="2" borderId="8">
      <alignment horizontal="right" vertical="top" shrinkToFit="1"/>
    </xf>
    <xf numFmtId="164" fontId="3" fillId="3" borderId="11">
      <alignment horizontal="right" vertical="top" shrinkToFit="1"/>
    </xf>
    <xf numFmtId="164" fontId="3" fillId="4" borderId="14">
      <alignment horizontal="right" vertical="top" shrinkToFit="1"/>
    </xf>
    <xf numFmtId="164" fontId="2" fillId="0" borderId="14">
      <alignment horizontal="right" vertical="top" shrinkToFit="1"/>
    </xf>
    <xf numFmtId="164" fontId="4" fillId="5" borderId="17">
      <alignment horizontal="right" shrinkToFit="1"/>
    </xf>
    <xf numFmtId="164" fontId="13" fillId="2" borderId="7">
      <alignment horizontal="right" vertical="top" shrinkToFit="1"/>
    </xf>
    <xf numFmtId="164" fontId="13" fillId="2" borderId="8">
      <alignment horizontal="right" vertical="top" shrinkToFit="1"/>
    </xf>
    <xf numFmtId="164" fontId="14" fillId="3" borderId="10">
      <alignment horizontal="right" vertical="top" shrinkToFit="1"/>
    </xf>
    <xf numFmtId="164" fontId="14" fillId="3" borderId="11">
      <alignment horizontal="right" vertical="top" shrinkToFit="1"/>
    </xf>
    <xf numFmtId="164" fontId="14" fillId="4" borderId="13">
      <alignment horizontal="right" vertical="top" shrinkToFit="1"/>
    </xf>
    <xf numFmtId="164" fontId="14" fillId="4" borderId="14">
      <alignment horizontal="right" vertical="top" shrinkToFit="1"/>
    </xf>
    <xf numFmtId="164" fontId="15" fillId="0" borderId="13">
      <alignment horizontal="right" vertical="top" shrinkToFit="1"/>
    </xf>
    <xf numFmtId="164" fontId="15" fillId="0" borderId="14">
      <alignment horizontal="right" vertical="top" shrinkToFit="1"/>
    </xf>
    <xf numFmtId="164" fontId="13" fillId="5" borderId="16">
      <alignment horizontal="right" shrinkToFit="1"/>
    </xf>
    <xf numFmtId="164" fontId="13" fillId="5" borderId="17">
      <alignment horizontal="right" shrinkToFit="1"/>
    </xf>
  </cellStyleXfs>
  <cellXfs count="57">
    <xf numFmtId="0" fontId="0" fillId="0" borderId="0" xfId="0"/>
    <xf numFmtId="0" fontId="0" fillId="0" borderId="0" xfId="0" applyProtection="1">
      <protection locked="0"/>
    </xf>
    <xf numFmtId="4" fontId="0" fillId="0" borderId="0" xfId="0" applyNumberFormat="1" applyAlignment="1" applyProtection="1">
      <alignment vertical="top"/>
      <protection locked="0"/>
    </xf>
    <xf numFmtId="0" fontId="2" fillId="0" borderId="1" xfId="27" applyNumberFormat="1" applyBorder="1" applyProtection="1"/>
    <xf numFmtId="0" fontId="0" fillId="0" borderId="1" xfId="0" applyBorder="1" applyProtection="1">
      <protection locked="0"/>
    </xf>
    <xf numFmtId="49" fontId="8" fillId="6" borderId="19" xfId="4" applyNumberFormat="1" applyFont="1" applyFill="1" applyBorder="1" applyProtection="1">
      <alignment horizontal="center" vertical="center" wrapText="1"/>
    </xf>
    <xf numFmtId="0" fontId="8" fillId="6" borderId="19" xfId="23" applyNumberFormat="1" applyFont="1" applyFill="1" applyBorder="1" applyProtection="1"/>
    <xf numFmtId="49" fontId="9" fillId="0" borderId="19" xfId="20" applyNumberFormat="1" applyFont="1" applyFill="1" applyBorder="1" applyProtection="1">
      <alignment horizontal="center" vertical="top" shrinkToFit="1"/>
    </xf>
    <xf numFmtId="49" fontId="8" fillId="0" borderId="19" xfId="16" applyNumberFormat="1" applyFont="1" applyFill="1" applyBorder="1" applyProtection="1">
      <alignment horizontal="center" vertical="top" shrinkToFit="1"/>
    </xf>
    <xf numFmtId="49" fontId="8" fillId="0" borderId="19" xfId="12" applyNumberFormat="1" applyFont="1" applyFill="1" applyBorder="1" applyProtection="1">
      <alignment horizontal="center" vertical="top" shrinkToFit="1"/>
    </xf>
    <xf numFmtId="0" fontId="8" fillId="6" borderId="20" xfId="24" applyNumberFormat="1" applyFont="1" applyFill="1" applyBorder="1" applyProtection="1"/>
    <xf numFmtId="164" fontId="8" fillId="0" borderId="19" xfId="33" applyNumberFormat="1" applyFont="1" applyFill="1" applyBorder="1" applyProtection="1">
      <alignment horizontal="right" vertical="top" shrinkToFit="1"/>
    </xf>
    <xf numFmtId="164" fontId="8" fillId="0" borderId="19" xfId="34" applyNumberFormat="1" applyFont="1" applyFill="1" applyBorder="1" applyProtection="1">
      <alignment horizontal="right" vertical="top" shrinkToFit="1"/>
    </xf>
    <xf numFmtId="164" fontId="8" fillId="0" borderId="19" xfId="35" applyNumberFormat="1" applyFont="1" applyFill="1" applyBorder="1" applyProtection="1">
      <alignment horizontal="right" vertical="top" shrinkToFit="1"/>
    </xf>
    <xf numFmtId="164" fontId="9" fillId="0" borderId="19" xfId="36" applyNumberFormat="1" applyFont="1" applyFill="1" applyBorder="1" applyProtection="1">
      <alignment horizontal="right" vertical="top" shrinkToFit="1"/>
    </xf>
    <xf numFmtId="0" fontId="10" fillId="0" borderId="19" xfId="0" applyFont="1" applyFill="1" applyBorder="1" applyProtection="1">
      <protection locked="0"/>
    </xf>
    <xf numFmtId="164" fontId="8" fillId="0" borderId="19" xfId="37" applyNumberFormat="1" applyFont="1" applyFill="1" applyBorder="1" applyProtection="1">
      <alignment horizontal="right" shrinkToFit="1"/>
    </xf>
    <xf numFmtId="0" fontId="8" fillId="0" borderId="19" xfId="7" applyNumberFormat="1" applyFont="1" applyFill="1" applyBorder="1" applyProtection="1">
      <alignment horizontal="left" vertical="top" wrapText="1"/>
    </xf>
    <xf numFmtId="49" fontId="8" fillId="0" borderId="19" xfId="8" applyNumberFormat="1" applyFont="1" applyFill="1" applyBorder="1" applyProtection="1">
      <alignment horizontal="center" vertical="top" shrinkToFit="1"/>
    </xf>
    <xf numFmtId="0" fontId="8" fillId="0" borderId="19" xfId="11" applyNumberFormat="1" applyFont="1" applyFill="1" applyBorder="1" applyProtection="1">
      <alignment horizontal="left" vertical="top" wrapText="1"/>
    </xf>
    <xf numFmtId="0" fontId="8" fillId="0" borderId="19" xfId="15" applyNumberFormat="1" applyFont="1" applyFill="1" applyBorder="1" applyProtection="1">
      <alignment horizontal="left" vertical="top" wrapText="1"/>
    </xf>
    <xf numFmtId="0" fontId="9" fillId="0" borderId="19" xfId="19" applyNumberFormat="1" applyFont="1" applyFill="1" applyBorder="1" applyProtection="1">
      <alignment horizontal="left" vertical="top" wrapText="1"/>
    </xf>
    <xf numFmtId="0" fontId="8" fillId="0" borderId="19" xfId="19" applyNumberFormat="1" applyFont="1" applyFill="1" applyBorder="1" applyProtection="1">
      <alignment horizontal="left" vertical="top" wrapText="1"/>
    </xf>
    <xf numFmtId="0" fontId="8" fillId="0" borderId="19" xfId="12" applyNumberFormat="1" applyFont="1" applyFill="1" applyBorder="1" applyAlignment="1" applyProtection="1">
      <alignment horizontal="left" vertical="top" wrapText="1"/>
    </xf>
    <xf numFmtId="49" fontId="8" fillId="0" borderId="19" xfId="13" applyNumberFormat="1" applyFont="1" applyFill="1" applyBorder="1" applyAlignment="1" applyProtection="1">
      <alignment horizontal="center" vertical="top" shrinkToFit="1"/>
    </xf>
    <xf numFmtId="0" fontId="9" fillId="0" borderId="19" xfId="15" applyNumberFormat="1" applyFont="1" applyFill="1" applyBorder="1" applyProtection="1">
      <alignment horizontal="left" vertical="top" wrapText="1"/>
    </xf>
    <xf numFmtId="49" fontId="9" fillId="0" borderId="19" xfId="16" applyNumberFormat="1" applyFont="1" applyFill="1" applyBorder="1" applyProtection="1">
      <alignment horizontal="center" vertical="top" shrinkToFit="1"/>
    </xf>
    <xf numFmtId="164" fontId="0" fillId="0" borderId="0" xfId="0" applyNumberFormat="1" applyProtection="1">
      <protection locked="0"/>
    </xf>
    <xf numFmtId="2" fontId="10" fillId="0" borderId="19" xfId="0" applyNumberFormat="1" applyFont="1" applyFill="1" applyBorder="1" applyAlignment="1" applyProtection="1">
      <alignment vertical="top"/>
      <protection locked="0"/>
    </xf>
    <xf numFmtId="164" fontId="8" fillId="0" borderId="19" xfId="38" applyNumberFormat="1" applyFont="1" applyFill="1" applyBorder="1" applyProtection="1">
      <alignment horizontal="right" vertical="top" shrinkToFit="1"/>
    </xf>
    <xf numFmtId="164" fontId="8" fillId="0" borderId="19" xfId="39" applyNumberFormat="1" applyFont="1" applyFill="1" applyBorder="1" applyProtection="1">
      <alignment horizontal="right" vertical="top" shrinkToFit="1"/>
    </xf>
    <xf numFmtId="164" fontId="8" fillId="0" borderId="19" xfId="40" applyNumberFormat="1" applyFont="1" applyFill="1" applyBorder="1" applyProtection="1">
      <alignment horizontal="right" vertical="top" shrinkToFit="1"/>
    </xf>
    <xf numFmtId="164" fontId="8" fillId="0" borderId="19" xfId="41" applyNumberFormat="1" applyFont="1" applyFill="1" applyBorder="1" applyProtection="1">
      <alignment horizontal="right" vertical="top" shrinkToFit="1"/>
    </xf>
    <xf numFmtId="164" fontId="8" fillId="0" borderId="19" xfId="42" applyNumberFormat="1" applyFont="1" applyFill="1" applyBorder="1" applyProtection="1">
      <alignment horizontal="right" vertical="top" shrinkToFit="1"/>
    </xf>
    <xf numFmtId="164" fontId="8" fillId="0" borderId="19" xfId="43" applyNumberFormat="1" applyFont="1" applyFill="1" applyBorder="1" applyProtection="1">
      <alignment horizontal="right" vertical="top" shrinkToFit="1"/>
    </xf>
    <xf numFmtId="164" fontId="9" fillId="0" borderId="19" xfId="44" applyNumberFormat="1" applyFont="1" applyFill="1" applyBorder="1" applyProtection="1">
      <alignment horizontal="right" vertical="top" shrinkToFit="1"/>
    </xf>
    <xf numFmtId="164" fontId="9" fillId="0" borderId="19" xfId="45" applyNumberFormat="1" applyFont="1" applyFill="1" applyBorder="1" applyProtection="1">
      <alignment horizontal="right" vertical="top" shrinkToFit="1"/>
    </xf>
    <xf numFmtId="164" fontId="8" fillId="0" borderId="19" xfId="47" applyNumberFormat="1" applyFont="1" applyFill="1" applyBorder="1" applyProtection="1">
      <alignment horizontal="right" shrinkToFit="1"/>
    </xf>
    <xf numFmtId="165" fontId="10" fillId="0" borderId="19" xfId="0" applyNumberFormat="1" applyFont="1" applyBorder="1" applyAlignment="1" applyProtection="1">
      <alignment vertical="top"/>
      <protection locked="0"/>
    </xf>
    <xf numFmtId="0" fontId="11" fillId="6" borderId="19" xfId="0" applyFont="1" applyFill="1" applyBorder="1" applyAlignment="1">
      <alignment horizontal="center" vertical="center" wrapText="1"/>
    </xf>
    <xf numFmtId="0" fontId="11" fillId="6" borderId="22" xfId="0" applyFont="1" applyFill="1" applyBorder="1" applyAlignment="1" applyProtection="1">
      <alignment horizontal="center" vertical="center"/>
      <protection locked="0"/>
    </xf>
    <xf numFmtId="0" fontId="11" fillId="6" borderId="23" xfId="0" applyFont="1" applyFill="1" applyBorder="1" applyAlignment="1" applyProtection="1">
      <alignment horizontal="center" vertical="center"/>
      <protection locked="0"/>
    </xf>
    <xf numFmtId="0" fontId="12" fillId="0" borderId="1" xfId="1" applyNumberFormat="1" applyFont="1" applyProtection="1">
      <alignment horizontal="center" vertical="top" wrapText="1"/>
    </xf>
    <xf numFmtId="0" fontId="1" fillId="0" borderId="1" xfId="1">
      <alignment horizontal="center" vertical="top" wrapText="1"/>
    </xf>
    <xf numFmtId="0" fontId="1" fillId="0" borderId="1" xfId="1" applyNumberFormat="1" applyProtection="1">
      <alignment horizontal="center" vertical="top" wrapText="1"/>
    </xf>
    <xf numFmtId="0" fontId="2" fillId="0" borderId="1" xfId="2" applyNumberFormat="1" applyProtection="1">
      <alignment horizontal="right" vertical="top" wrapText="1"/>
    </xf>
    <xf numFmtId="0" fontId="2" fillId="0" borderId="1" xfId="2">
      <alignment horizontal="right" vertical="top" wrapText="1"/>
    </xf>
    <xf numFmtId="49" fontId="8" fillId="6" borderId="20" xfId="4" applyNumberFormat="1" applyFont="1" applyFill="1" applyBorder="1" applyAlignment="1" applyProtection="1">
      <alignment horizontal="center" vertical="center" wrapText="1"/>
    </xf>
    <xf numFmtId="49" fontId="8" fillId="6" borderId="21" xfId="4" applyNumberFormat="1" applyFont="1" applyFill="1" applyBorder="1" applyAlignment="1" applyProtection="1">
      <alignment horizontal="center" vertical="center" wrapText="1"/>
    </xf>
    <xf numFmtId="49" fontId="8" fillId="6" borderId="22" xfId="4" applyNumberFormat="1" applyFont="1" applyFill="1" applyBorder="1" applyAlignment="1" applyProtection="1">
      <alignment horizontal="center" vertical="center" wrapText="1"/>
    </xf>
    <xf numFmtId="49" fontId="8" fillId="6" borderId="23" xfId="4" applyNumberFormat="1" applyFont="1" applyFill="1" applyBorder="1" applyAlignment="1" applyProtection="1">
      <alignment horizontal="center" vertical="center" wrapText="1"/>
    </xf>
    <xf numFmtId="49" fontId="8" fillId="6" borderId="22" xfId="3" applyNumberFormat="1" applyFont="1" applyFill="1" applyBorder="1" applyAlignment="1" applyProtection="1">
      <alignment horizontal="center" vertical="center" wrapText="1"/>
    </xf>
    <xf numFmtId="49" fontId="8" fillId="6" borderId="23" xfId="3" applyNumberFormat="1" applyFont="1" applyFill="1" applyBorder="1" applyAlignment="1" applyProtection="1">
      <alignment horizontal="center" vertical="center" wrapText="1"/>
    </xf>
    <xf numFmtId="49" fontId="8" fillId="6" borderId="22" xfId="5" applyNumberFormat="1" applyFont="1" applyFill="1" applyBorder="1" applyAlignment="1" applyProtection="1">
      <alignment horizontal="center" vertical="center" wrapText="1"/>
    </xf>
    <xf numFmtId="49" fontId="8" fillId="6" borderId="23" xfId="5" applyNumberFormat="1" applyFont="1" applyFill="1" applyBorder="1" applyAlignment="1" applyProtection="1">
      <alignment horizontal="center" vertical="center" wrapText="1"/>
    </xf>
    <xf numFmtId="2" fontId="11" fillId="0" borderId="19" xfId="0" applyNumberFormat="1" applyFont="1" applyFill="1" applyBorder="1" applyAlignment="1" applyProtection="1">
      <alignment vertical="top"/>
      <protection locked="0"/>
    </xf>
    <xf numFmtId="165" fontId="11" fillId="0" borderId="19" xfId="0" applyNumberFormat="1" applyFont="1" applyBorder="1" applyAlignment="1" applyProtection="1">
      <alignment vertical="top"/>
      <protection locked="0"/>
    </xf>
  </cellXfs>
  <cellStyles count="48">
    <cellStyle name="br" xfId="30"/>
    <cellStyle name="col" xfId="29"/>
    <cellStyle name="ex58" xfId="25"/>
    <cellStyle name="ex59" xfId="26"/>
    <cellStyle name="ex60" xfId="7"/>
    <cellStyle name="ex61" xfId="8"/>
    <cellStyle name="ex62" xfId="9"/>
    <cellStyle name="ex63" xfId="10"/>
    <cellStyle name="ex64" xfId="11"/>
    <cellStyle name="ex65" xfId="12"/>
    <cellStyle name="ex66" xfId="13"/>
    <cellStyle name="ex67" xfId="14"/>
    <cellStyle name="ex68" xfId="15"/>
    <cellStyle name="ex69" xfId="16"/>
    <cellStyle name="ex70" xfId="17"/>
    <cellStyle name="ex71" xfId="18"/>
    <cellStyle name="ex72" xfId="19"/>
    <cellStyle name="ex73" xfId="20"/>
    <cellStyle name="ex74" xfId="21"/>
    <cellStyle name="ex75" xfId="22"/>
    <cellStyle name="st57" xfId="2"/>
    <cellStyle name="st71" xfId="37"/>
    <cellStyle name="st72" xfId="33"/>
    <cellStyle name="st73" xfId="34"/>
    <cellStyle name="st74" xfId="35"/>
    <cellStyle name="st75" xfId="36"/>
    <cellStyle name="st76" xfId="46"/>
    <cellStyle name="st77" xfId="47"/>
    <cellStyle name="st78" xfId="38"/>
    <cellStyle name="st79" xfId="39"/>
    <cellStyle name="st80" xfId="40"/>
    <cellStyle name="st81" xfId="41"/>
    <cellStyle name="st82" xfId="42"/>
    <cellStyle name="st83" xfId="43"/>
    <cellStyle name="st84" xfId="44"/>
    <cellStyle name="st85" xfId="45"/>
    <cellStyle name="style0" xfId="31"/>
    <cellStyle name="td" xfId="32"/>
    <cellStyle name="tr" xfId="28"/>
    <cellStyle name="xl_bot_header" xfId="6"/>
    <cellStyle name="xl_header" xfId="1"/>
    <cellStyle name="xl_top_header" xfId="4"/>
    <cellStyle name="xl_top_left_header" xfId="3"/>
    <cellStyle name="xl_top_right_header" xfId="5"/>
    <cellStyle name="xl_total_bot" xfId="27"/>
    <cellStyle name="xl_total_center" xfId="24"/>
    <cellStyle name="xl_total_left" xfId="23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49"/>
  <sheetViews>
    <sheetView showGridLines="0" tabSelected="1" workbookViewId="0">
      <pane ySplit="4" topLeftCell="A229" activePane="bottomLeft" state="frozen"/>
      <selection pane="bottomLeft" activeCell="H246" sqref="H246"/>
    </sheetView>
  </sheetViews>
  <sheetFormatPr defaultRowHeight="15" outlineLevelRow="3"/>
  <cols>
    <col min="1" max="1" width="40.7109375" style="1" customWidth="1"/>
    <col min="2" max="3" width="11.85546875" style="1" customWidth="1"/>
    <col min="4" max="4" width="14.140625" style="1" customWidth="1"/>
    <col min="5" max="5" width="12.85546875" style="1" customWidth="1"/>
    <col min="6" max="6" width="10.42578125" style="1" customWidth="1"/>
    <col min="7" max="7" width="10.5703125" style="1" customWidth="1"/>
    <col min="8" max="8" width="14" style="1" customWidth="1"/>
    <col min="9" max="16384" width="9.140625" style="1"/>
  </cols>
  <sheetData>
    <row r="1" spans="1:9" ht="15.95" customHeight="1">
      <c r="A1" s="42" t="s">
        <v>348</v>
      </c>
      <c r="B1" s="43"/>
      <c r="C1" s="43"/>
      <c r="D1" s="43"/>
      <c r="E1" s="43"/>
    </row>
    <row r="2" spans="1:9" ht="15.95" customHeight="1">
      <c r="A2" s="44" t="s">
        <v>0</v>
      </c>
      <c r="B2" s="43"/>
      <c r="C2" s="43"/>
      <c r="D2" s="43"/>
      <c r="E2" s="43"/>
    </row>
    <row r="3" spans="1:9" ht="15.2" customHeight="1">
      <c r="A3" s="45" t="s">
        <v>1</v>
      </c>
      <c r="B3" s="46"/>
      <c r="C3" s="46"/>
      <c r="D3" s="46"/>
      <c r="E3" s="46"/>
    </row>
    <row r="4" spans="1:9" ht="24" customHeight="1">
      <c r="A4" s="51" t="s">
        <v>2</v>
      </c>
      <c r="B4" s="49" t="s">
        <v>3</v>
      </c>
      <c r="C4" s="47" t="s">
        <v>4</v>
      </c>
      <c r="D4" s="48"/>
      <c r="E4" s="53" t="s">
        <v>5</v>
      </c>
      <c r="F4" s="40" t="s">
        <v>347</v>
      </c>
      <c r="G4" s="39" t="s">
        <v>359</v>
      </c>
    </row>
    <row r="5" spans="1:9" ht="27" customHeight="1">
      <c r="A5" s="52"/>
      <c r="B5" s="50"/>
      <c r="C5" s="5" t="s">
        <v>349</v>
      </c>
      <c r="D5" s="5" t="s">
        <v>350</v>
      </c>
      <c r="E5" s="54"/>
      <c r="F5" s="41"/>
      <c r="G5" s="39"/>
    </row>
    <row r="6" spans="1:9" ht="51">
      <c r="A6" s="17" t="s">
        <v>6</v>
      </c>
      <c r="B6" s="18" t="s">
        <v>7</v>
      </c>
      <c r="C6" s="11">
        <v>2140</v>
      </c>
      <c r="D6" s="29">
        <v>2155.0614500000001</v>
      </c>
      <c r="E6" s="30">
        <v>2154.7946700000002</v>
      </c>
      <c r="F6" s="28">
        <f>E6/D6*100</f>
        <v>99.987620770628155</v>
      </c>
      <c r="G6" s="38">
        <f>D6/C6*100-100</f>
        <v>0.70380607476636214</v>
      </c>
      <c r="H6" s="2"/>
      <c r="I6" s="27"/>
    </row>
    <row r="7" spans="1:9" ht="25.5" outlineLevel="1">
      <c r="A7" s="19" t="s">
        <v>8</v>
      </c>
      <c r="B7" s="9" t="s">
        <v>9</v>
      </c>
      <c r="C7" s="12">
        <v>1720</v>
      </c>
      <c r="D7" s="31">
        <v>1663.4173599999999</v>
      </c>
      <c r="E7" s="32">
        <v>1663.1554799999999</v>
      </c>
      <c r="F7" s="28">
        <f t="shared" ref="F7:F70" si="0">E7/D7*100</f>
        <v>99.984256506737438</v>
      </c>
      <c r="G7" s="38">
        <f t="shared" ref="G7:G70" si="1">D7/C7*100-100</f>
        <v>-3.2896883720930248</v>
      </c>
      <c r="H7" s="2"/>
    </row>
    <row r="8" spans="1:9" ht="51" outlineLevel="2">
      <c r="A8" s="20" t="s">
        <v>10</v>
      </c>
      <c r="B8" s="8" t="s">
        <v>11</v>
      </c>
      <c r="C8" s="13">
        <v>1320</v>
      </c>
      <c r="D8" s="33">
        <v>1274.02</v>
      </c>
      <c r="E8" s="34">
        <v>1273.75812</v>
      </c>
      <c r="F8" s="28">
        <f t="shared" si="0"/>
        <v>99.979444592706542</v>
      </c>
      <c r="G8" s="38">
        <f t="shared" si="1"/>
        <v>-3.4833333333333343</v>
      </c>
      <c r="H8" s="2"/>
    </row>
    <row r="9" spans="1:9" ht="51" outlineLevel="3">
      <c r="A9" s="21" t="s">
        <v>10</v>
      </c>
      <c r="B9" s="7" t="s">
        <v>12</v>
      </c>
      <c r="C9" s="14">
        <v>1320</v>
      </c>
      <c r="D9" s="35">
        <v>1274.02</v>
      </c>
      <c r="E9" s="36">
        <v>1273.75812</v>
      </c>
      <c r="F9" s="28">
        <f t="shared" si="0"/>
        <v>99.979444592706542</v>
      </c>
      <c r="G9" s="38">
        <f t="shared" si="1"/>
        <v>-3.4833333333333343</v>
      </c>
      <c r="H9" s="2"/>
    </row>
    <row r="10" spans="1:9" ht="38.25" outlineLevel="2">
      <c r="A10" s="20" t="s">
        <v>13</v>
      </c>
      <c r="B10" s="8" t="s">
        <v>14</v>
      </c>
      <c r="C10" s="13">
        <v>400</v>
      </c>
      <c r="D10" s="33">
        <v>389.39735999999999</v>
      </c>
      <c r="E10" s="34">
        <v>389.39735999999999</v>
      </c>
      <c r="F10" s="28">
        <f t="shared" si="0"/>
        <v>100</v>
      </c>
      <c r="G10" s="38">
        <f t="shared" si="1"/>
        <v>-2.650660000000002</v>
      </c>
      <c r="H10" s="2"/>
    </row>
    <row r="11" spans="1:9" ht="38.25" outlineLevel="1">
      <c r="A11" s="19" t="s">
        <v>15</v>
      </c>
      <c r="B11" s="9" t="s">
        <v>16</v>
      </c>
      <c r="C11" s="12">
        <v>200</v>
      </c>
      <c r="D11" s="31">
        <v>271.14409000000001</v>
      </c>
      <c r="E11" s="32">
        <v>271.14409000000001</v>
      </c>
      <c r="F11" s="28">
        <f t="shared" si="0"/>
        <v>100</v>
      </c>
      <c r="G11" s="38">
        <f t="shared" si="1"/>
        <v>35.572045000000003</v>
      </c>
      <c r="H11" s="2"/>
    </row>
    <row r="12" spans="1:9" ht="89.25" outlineLevel="2">
      <c r="A12" s="20" t="s">
        <v>17</v>
      </c>
      <c r="B12" s="8" t="s">
        <v>18</v>
      </c>
      <c r="C12" s="13">
        <v>200</v>
      </c>
      <c r="D12" s="33">
        <v>271.14409000000001</v>
      </c>
      <c r="E12" s="34">
        <v>271.14409000000001</v>
      </c>
      <c r="F12" s="28">
        <f t="shared" si="0"/>
        <v>100</v>
      </c>
      <c r="G12" s="38">
        <f t="shared" si="1"/>
        <v>35.572045000000003</v>
      </c>
      <c r="H12" s="2"/>
    </row>
    <row r="13" spans="1:9" ht="89.25" outlineLevel="3">
      <c r="A13" s="21" t="s">
        <v>17</v>
      </c>
      <c r="B13" s="7" t="s">
        <v>19</v>
      </c>
      <c r="C13" s="7" t="s">
        <v>351</v>
      </c>
      <c r="D13" s="35">
        <v>271.14409000000001</v>
      </c>
      <c r="E13" s="36">
        <v>271.14409000000001</v>
      </c>
      <c r="F13" s="28">
        <f t="shared" si="0"/>
        <v>100</v>
      </c>
      <c r="G13" s="38">
        <f t="shared" si="1"/>
        <v>35.572045000000003</v>
      </c>
      <c r="H13" s="2"/>
    </row>
    <row r="14" spans="1:9" outlineLevel="1">
      <c r="A14" s="19" t="s">
        <v>20</v>
      </c>
      <c r="B14" s="9" t="s">
        <v>21</v>
      </c>
      <c r="C14" s="12">
        <v>60</v>
      </c>
      <c r="D14" s="31">
        <v>84.4</v>
      </c>
      <c r="E14" s="32">
        <v>84.4</v>
      </c>
      <c r="F14" s="28">
        <f t="shared" si="0"/>
        <v>100</v>
      </c>
      <c r="G14" s="38">
        <f t="shared" si="1"/>
        <v>40.666666666666686</v>
      </c>
      <c r="H14" s="2"/>
    </row>
    <row r="15" spans="1:9" ht="51" outlineLevel="2">
      <c r="A15" s="20" t="s">
        <v>22</v>
      </c>
      <c r="B15" s="8" t="s">
        <v>23</v>
      </c>
      <c r="C15" s="13">
        <v>50</v>
      </c>
      <c r="D15" s="33">
        <v>74.400000000000006</v>
      </c>
      <c r="E15" s="34">
        <v>74.400000000000006</v>
      </c>
      <c r="F15" s="28">
        <f t="shared" si="0"/>
        <v>100</v>
      </c>
      <c r="G15" s="38">
        <f t="shared" si="1"/>
        <v>48.800000000000011</v>
      </c>
      <c r="H15" s="2"/>
    </row>
    <row r="16" spans="1:9" ht="25.5" outlineLevel="2">
      <c r="A16" s="20" t="s">
        <v>24</v>
      </c>
      <c r="B16" s="8" t="s">
        <v>25</v>
      </c>
      <c r="C16" s="13">
        <v>10</v>
      </c>
      <c r="D16" s="33">
        <v>10</v>
      </c>
      <c r="E16" s="34">
        <v>10</v>
      </c>
      <c r="F16" s="28">
        <f t="shared" si="0"/>
        <v>100</v>
      </c>
      <c r="G16" s="38">
        <f t="shared" si="1"/>
        <v>0</v>
      </c>
      <c r="H16" s="2"/>
    </row>
    <row r="17" spans="1:8" outlineLevel="1">
      <c r="A17" s="19" t="s">
        <v>26</v>
      </c>
      <c r="B17" s="9" t="s">
        <v>27</v>
      </c>
      <c r="C17" s="12">
        <v>160</v>
      </c>
      <c r="D17" s="31">
        <v>136.1</v>
      </c>
      <c r="E17" s="32">
        <v>136.0951</v>
      </c>
      <c r="F17" s="28">
        <f t="shared" si="0"/>
        <v>99.996399706098458</v>
      </c>
      <c r="G17" s="38">
        <f t="shared" si="1"/>
        <v>-14.9375</v>
      </c>
      <c r="H17" s="2"/>
    </row>
    <row r="18" spans="1:8" ht="25.5" outlineLevel="2">
      <c r="A18" s="20" t="s">
        <v>28</v>
      </c>
      <c r="B18" s="8" t="s">
        <v>29</v>
      </c>
      <c r="C18" s="13">
        <v>70</v>
      </c>
      <c r="D18" s="33">
        <v>70</v>
      </c>
      <c r="E18" s="34">
        <v>70</v>
      </c>
      <c r="F18" s="28">
        <f t="shared" si="0"/>
        <v>100</v>
      </c>
      <c r="G18" s="38">
        <f t="shared" si="1"/>
        <v>0</v>
      </c>
      <c r="H18" s="2"/>
    </row>
    <row r="19" spans="1:8" ht="38.25" outlineLevel="2">
      <c r="A19" s="20" t="s">
        <v>30</v>
      </c>
      <c r="B19" s="8" t="s">
        <v>31</v>
      </c>
      <c r="C19" s="13">
        <v>40</v>
      </c>
      <c r="D19" s="33">
        <v>40</v>
      </c>
      <c r="E19" s="34">
        <v>40</v>
      </c>
      <c r="F19" s="28">
        <f t="shared" si="0"/>
        <v>100</v>
      </c>
      <c r="G19" s="38">
        <f t="shared" si="1"/>
        <v>0</v>
      </c>
      <c r="H19" s="2"/>
    </row>
    <row r="20" spans="1:8" ht="25.5" outlineLevel="2">
      <c r="A20" s="20" t="s">
        <v>32</v>
      </c>
      <c r="B20" s="8" t="s">
        <v>33</v>
      </c>
      <c r="C20" s="13">
        <v>30</v>
      </c>
      <c r="D20" s="33">
        <v>6.1</v>
      </c>
      <c r="E20" s="34">
        <v>6.0951000000000004</v>
      </c>
      <c r="F20" s="28">
        <f t="shared" si="0"/>
        <v>99.91967213114755</v>
      </c>
      <c r="G20" s="38">
        <f t="shared" si="1"/>
        <v>-79.666666666666671</v>
      </c>
      <c r="H20" s="2"/>
    </row>
    <row r="21" spans="1:8" ht="38.25" outlineLevel="2">
      <c r="A21" s="20" t="s">
        <v>34</v>
      </c>
      <c r="B21" s="8" t="s">
        <v>35</v>
      </c>
      <c r="C21" s="13">
        <v>20</v>
      </c>
      <c r="D21" s="33">
        <v>20</v>
      </c>
      <c r="E21" s="34">
        <v>20</v>
      </c>
      <c r="F21" s="28">
        <f t="shared" si="0"/>
        <v>100</v>
      </c>
      <c r="G21" s="38">
        <f t="shared" si="1"/>
        <v>0</v>
      </c>
      <c r="H21" s="2"/>
    </row>
    <row r="22" spans="1:8" ht="38.25">
      <c r="A22" s="17" t="s">
        <v>36</v>
      </c>
      <c r="B22" s="18" t="s">
        <v>37</v>
      </c>
      <c r="C22" s="11">
        <v>1034032.12128</v>
      </c>
      <c r="D22" s="29">
        <v>1093729.90714</v>
      </c>
      <c r="E22" s="30">
        <v>1088602.71095</v>
      </c>
      <c r="F22" s="28">
        <f t="shared" si="0"/>
        <v>99.53121916512211</v>
      </c>
      <c r="G22" s="38">
        <f t="shared" si="1"/>
        <v>5.7733009092697927</v>
      </c>
      <c r="H22" s="2"/>
    </row>
    <row r="23" spans="1:8" ht="25.5" outlineLevel="1">
      <c r="A23" s="19" t="s">
        <v>38</v>
      </c>
      <c r="B23" s="9" t="s">
        <v>39</v>
      </c>
      <c r="C23" s="12">
        <v>800</v>
      </c>
      <c r="D23" s="31">
        <v>689.14099999999996</v>
      </c>
      <c r="E23" s="32">
        <v>689.14099999999996</v>
      </c>
      <c r="F23" s="28">
        <f t="shared" si="0"/>
        <v>100</v>
      </c>
      <c r="G23" s="38">
        <f t="shared" si="1"/>
        <v>-13.857375000000005</v>
      </c>
      <c r="H23" s="2"/>
    </row>
    <row r="24" spans="1:8" ht="25.5" outlineLevel="2">
      <c r="A24" s="20" t="s">
        <v>40</v>
      </c>
      <c r="B24" s="8" t="s">
        <v>41</v>
      </c>
      <c r="C24" s="13">
        <v>800</v>
      </c>
      <c r="D24" s="33">
        <v>689.14099999999996</v>
      </c>
      <c r="E24" s="34">
        <v>689.14099999999996</v>
      </c>
      <c r="F24" s="28">
        <f t="shared" si="0"/>
        <v>100</v>
      </c>
      <c r="G24" s="38">
        <f t="shared" si="1"/>
        <v>-13.857375000000005</v>
      </c>
      <c r="H24" s="2"/>
    </row>
    <row r="25" spans="1:8" ht="38.25" outlineLevel="1">
      <c r="A25" s="19" t="s">
        <v>42</v>
      </c>
      <c r="B25" s="9" t="s">
        <v>43</v>
      </c>
      <c r="C25" s="12">
        <v>1033232.12128</v>
      </c>
      <c r="D25" s="31">
        <v>1093040.76614</v>
      </c>
      <c r="E25" s="32">
        <v>1087913.5699499999</v>
      </c>
      <c r="F25" s="28">
        <f t="shared" si="0"/>
        <v>99.53092360789924</v>
      </c>
      <c r="G25" s="38">
        <f t="shared" si="1"/>
        <v>5.788500340650188</v>
      </c>
      <c r="H25" s="2"/>
    </row>
    <row r="26" spans="1:8" outlineLevel="2">
      <c r="A26" s="20" t="s">
        <v>44</v>
      </c>
      <c r="B26" s="8" t="s">
        <v>45</v>
      </c>
      <c r="C26" s="13"/>
      <c r="D26" s="33">
        <v>3116.0055000000002</v>
      </c>
      <c r="E26" s="34">
        <v>3116.0055000000002</v>
      </c>
      <c r="F26" s="28">
        <f t="shared" si="0"/>
        <v>100</v>
      </c>
      <c r="G26" s="38" t="e">
        <f t="shared" si="1"/>
        <v>#DIV/0!</v>
      </c>
      <c r="H26" s="2"/>
    </row>
    <row r="27" spans="1:8" ht="38.25" outlineLevel="2">
      <c r="A27" s="20" t="s">
        <v>46</v>
      </c>
      <c r="B27" s="8" t="s">
        <v>47</v>
      </c>
      <c r="C27" s="13">
        <v>132821.21476</v>
      </c>
      <c r="D27" s="33">
        <v>177343.70420000001</v>
      </c>
      <c r="E27" s="34">
        <v>172538.38477</v>
      </c>
      <c r="F27" s="28">
        <f t="shared" si="0"/>
        <v>97.290391868334495</v>
      </c>
      <c r="G27" s="38">
        <f t="shared" si="1"/>
        <v>33.520616055537147</v>
      </c>
      <c r="H27" s="2"/>
    </row>
    <row r="28" spans="1:8" ht="38.25" outlineLevel="3">
      <c r="A28" s="21" t="s">
        <v>46</v>
      </c>
      <c r="B28" s="7" t="s">
        <v>47</v>
      </c>
      <c r="C28" s="14">
        <v>46898.958070000001</v>
      </c>
      <c r="D28" s="35">
        <v>81019.922839999999</v>
      </c>
      <c r="E28" s="36">
        <v>81019.922839999999</v>
      </c>
      <c r="F28" s="28">
        <f t="shared" si="0"/>
        <v>100</v>
      </c>
      <c r="G28" s="38">
        <f t="shared" si="1"/>
        <v>72.754206434761414</v>
      </c>
      <c r="H28" s="2"/>
    </row>
    <row r="29" spans="1:8" ht="38.25" outlineLevel="3">
      <c r="A29" s="21" t="s">
        <v>46</v>
      </c>
      <c r="B29" s="7" t="s">
        <v>48</v>
      </c>
      <c r="C29" s="14">
        <v>12010.50505</v>
      </c>
      <c r="D29" s="35">
        <v>13703.52324</v>
      </c>
      <c r="E29" s="36">
        <v>13703.52324</v>
      </c>
      <c r="F29" s="28">
        <f t="shared" si="0"/>
        <v>100</v>
      </c>
      <c r="G29" s="38">
        <f t="shared" si="1"/>
        <v>14.096144857788474</v>
      </c>
      <c r="H29" s="2"/>
    </row>
    <row r="30" spans="1:8" ht="38.25" outlineLevel="3">
      <c r="A30" s="21" t="s">
        <v>46</v>
      </c>
      <c r="B30" s="7" t="s">
        <v>49</v>
      </c>
      <c r="C30" s="14">
        <v>71660.463300000003</v>
      </c>
      <c r="D30" s="35">
        <v>80368.969779999999</v>
      </c>
      <c r="E30" s="36">
        <v>75563.650349999996</v>
      </c>
      <c r="F30" s="28">
        <f t="shared" si="0"/>
        <v>94.020926928447679</v>
      </c>
      <c r="G30" s="38">
        <f t="shared" si="1"/>
        <v>12.152456290357236</v>
      </c>
      <c r="H30" s="2"/>
    </row>
    <row r="31" spans="1:8" ht="38.25" outlineLevel="3">
      <c r="A31" s="21" t="s">
        <v>46</v>
      </c>
      <c r="B31" s="7" t="s">
        <v>50</v>
      </c>
      <c r="C31" s="14">
        <v>2251.2883400000001</v>
      </c>
      <c r="D31" s="35">
        <v>2251.2883400000001</v>
      </c>
      <c r="E31" s="36">
        <v>2251.2883400000001</v>
      </c>
      <c r="F31" s="28">
        <f t="shared" si="0"/>
        <v>100</v>
      </c>
      <c r="G31" s="38">
        <f t="shared" si="1"/>
        <v>0</v>
      </c>
      <c r="H31" s="2"/>
    </row>
    <row r="32" spans="1:8" outlineLevel="2">
      <c r="A32" s="20" t="s">
        <v>51</v>
      </c>
      <c r="B32" s="8" t="s">
        <v>52</v>
      </c>
      <c r="C32" s="13">
        <v>924.33299999999997</v>
      </c>
      <c r="D32" s="33">
        <v>2421.8145</v>
      </c>
      <c r="E32" s="34">
        <v>2421.8145</v>
      </c>
      <c r="F32" s="28">
        <f t="shared" si="0"/>
        <v>100</v>
      </c>
      <c r="G32" s="38">
        <f t="shared" si="1"/>
        <v>162.00671186682723</v>
      </c>
      <c r="H32" s="2"/>
    </row>
    <row r="33" spans="1:8" ht="38.25" outlineLevel="2">
      <c r="A33" s="20" t="s">
        <v>53</v>
      </c>
      <c r="B33" s="8" t="s">
        <v>54</v>
      </c>
      <c r="C33" s="13">
        <v>13504.24243</v>
      </c>
      <c r="D33" s="33">
        <v>15547.57576</v>
      </c>
      <c r="E33" s="34">
        <v>15547.57576</v>
      </c>
      <c r="F33" s="28">
        <f t="shared" si="0"/>
        <v>100</v>
      </c>
      <c r="G33" s="38">
        <f t="shared" si="1"/>
        <v>15.131047451137917</v>
      </c>
      <c r="H33" s="2"/>
    </row>
    <row r="34" spans="1:8" ht="38.25" outlineLevel="3">
      <c r="A34" s="21" t="s">
        <v>53</v>
      </c>
      <c r="B34" s="7" t="s">
        <v>55</v>
      </c>
      <c r="C34" s="14">
        <v>13504.24243</v>
      </c>
      <c r="D34" s="35">
        <v>15547.57576</v>
      </c>
      <c r="E34" s="36">
        <v>15547.57576</v>
      </c>
      <c r="F34" s="28">
        <f t="shared" si="0"/>
        <v>100</v>
      </c>
      <c r="G34" s="38">
        <f t="shared" si="1"/>
        <v>15.131047451137917</v>
      </c>
      <c r="H34" s="2"/>
    </row>
    <row r="35" spans="1:8" ht="51" outlineLevel="2">
      <c r="A35" s="20" t="s">
        <v>56</v>
      </c>
      <c r="B35" s="8" t="s">
        <v>57</v>
      </c>
      <c r="C35" s="13">
        <v>32382.87975</v>
      </c>
      <c r="D35" s="33">
        <v>33037.566169999998</v>
      </c>
      <c r="E35" s="34">
        <v>33037.566169999998</v>
      </c>
      <c r="F35" s="28">
        <f t="shared" si="0"/>
        <v>100</v>
      </c>
      <c r="G35" s="38">
        <f t="shared" si="1"/>
        <v>2.0217053735006374</v>
      </c>
      <c r="H35" s="2"/>
    </row>
    <row r="36" spans="1:8" ht="51" outlineLevel="3">
      <c r="A36" s="21" t="s">
        <v>56</v>
      </c>
      <c r="B36" s="7" t="s">
        <v>58</v>
      </c>
      <c r="C36" s="15"/>
      <c r="D36" s="35">
        <v>1000</v>
      </c>
      <c r="E36" s="36">
        <v>1000</v>
      </c>
      <c r="F36" s="28">
        <f t="shared" si="0"/>
        <v>100</v>
      </c>
      <c r="G36" s="38" t="e">
        <f t="shared" si="1"/>
        <v>#DIV/0!</v>
      </c>
      <c r="H36" s="2"/>
    </row>
    <row r="37" spans="1:8" ht="51" outlineLevel="3">
      <c r="A37" s="21" t="s">
        <v>56</v>
      </c>
      <c r="B37" s="7" t="s">
        <v>59</v>
      </c>
      <c r="C37" s="15"/>
      <c r="D37" s="35">
        <v>1169.1880000000001</v>
      </c>
      <c r="E37" s="36">
        <v>1169.1880000000001</v>
      </c>
      <c r="F37" s="28">
        <f t="shared" si="0"/>
        <v>100</v>
      </c>
      <c r="G37" s="38" t="e">
        <f t="shared" si="1"/>
        <v>#DIV/0!</v>
      </c>
      <c r="H37" s="2"/>
    </row>
    <row r="38" spans="1:8" ht="51" outlineLevel="3">
      <c r="A38" s="21" t="s">
        <v>56</v>
      </c>
      <c r="B38" s="7" t="s">
        <v>60</v>
      </c>
      <c r="C38" s="14">
        <v>19906.70595</v>
      </c>
      <c r="D38" s="35">
        <v>15884.174940000001</v>
      </c>
      <c r="E38" s="36">
        <v>15884.174940000001</v>
      </c>
      <c r="F38" s="28">
        <f t="shared" si="0"/>
        <v>100</v>
      </c>
      <c r="G38" s="38">
        <f t="shared" si="1"/>
        <v>-20.206914293622745</v>
      </c>
      <c r="H38" s="2"/>
    </row>
    <row r="39" spans="1:8" ht="51" outlineLevel="3">
      <c r="A39" s="21" t="s">
        <v>56</v>
      </c>
      <c r="B39" s="7" t="s">
        <v>61</v>
      </c>
      <c r="C39" s="14">
        <v>12476.1738</v>
      </c>
      <c r="D39" s="35">
        <v>14902.80323</v>
      </c>
      <c r="E39" s="36">
        <v>14902.80323</v>
      </c>
      <c r="F39" s="28">
        <f t="shared" si="0"/>
        <v>100</v>
      </c>
      <c r="G39" s="38">
        <f t="shared" si="1"/>
        <v>19.450109215374979</v>
      </c>
      <c r="H39" s="2"/>
    </row>
    <row r="40" spans="1:8" ht="51" outlineLevel="3">
      <c r="A40" s="21" t="s">
        <v>56</v>
      </c>
      <c r="B40" s="7" t="s">
        <v>62</v>
      </c>
      <c r="C40" s="7"/>
      <c r="D40" s="35">
        <v>81.400000000000006</v>
      </c>
      <c r="E40" s="36">
        <v>81.400000000000006</v>
      </c>
      <c r="F40" s="28">
        <f t="shared" si="0"/>
        <v>100</v>
      </c>
      <c r="G40" s="38" t="e">
        <f t="shared" si="1"/>
        <v>#DIV/0!</v>
      </c>
      <c r="H40" s="2"/>
    </row>
    <row r="41" spans="1:8" ht="25.5" outlineLevel="2">
      <c r="A41" s="20" t="s">
        <v>63</v>
      </c>
      <c r="B41" s="8" t="s">
        <v>64</v>
      </c>
      <c r="C41" s="13">
        <v>2195.3333400000001</v>
      </c>
      <c r="D41" s="33">
        <v>2143.3544499999998</v>
      </c>
      <c r="E41" s="34">
        <v>2143.3544499999998</v>
      </c>
      <c r="F41" s="28">
        <f t="shared" si="0"/>
        <v>100</v>
      </c>
      <c r="G41" s="38">
        <f t="shared" si="1"/>
        <v>-2.3676992032563078</v>
      </c>
      <c r="H41" s="2"/>
    </row>
    <row r="42" spans="1:8" ht="25.5" outlineLevel="3">
      <c r="A42" s="21" t="s">
        <v>63</v>
      </c>
      <c r="B42" s="7" t="s">
        <v>64</v>
      </c>
      <c r="C42" s="14">
        <v>200</v>
      </c>
      <c r="D42" s="35">
        <v>141.35445000000001</v>
      </c>
      <c r="E42" s="36">
        <v>141.35445000000001</v>
      </c>
      <c r="F42" s="28">
        <f t="shared" si="0"/>
        <v>100</v>
      </c>
      <c r="G42" s="38">
        <f t="shared" si="1"/>
        <v>-29.322774999999993</v>
      </c>
      <c r="H42" s="2"/>
    </row>
    <row r="43" spans="1:8" ht="25.5" outlineLevel="3">
      <c r="A43" s="21" t="s">
        <v>63</v>
      </c>
      <c r="B43" s="7" t="s">
        <v>65</v>
      </c>
      <c r="C43" s="14">
        <v>1995.3333399999999</v>
      </c>
      <c r="D43" s="35">
        <v>2002</v>
      </c>
      <c r="E43" s="36">
        <v>2002</v>
      </c>
      <c r="F43" s="28">
        <f t="shared" si="0"/>
        <v>100</v>
      </c>
      <c r="G43" s="38">
        <f t="shared" si="1"/>
        <v>0.33411259494116052</v>
      </c>
      <c r="H43" s="2"/>
    </row>
    <row r="44" spans="1:8" ht="25.5" outlineLevel="2">
      <c r="A44" s="20" t="s">
        <v>66</v>
      </c>
      <c r="B44" s="8" t="s">
        <v>67</v>
      </c>
      <c r="C44" s="13">
        <v>38433.618000000002</v>
      </c>
      <c r="D44" s="33">
        <v>41761.872730000003</v>
      </c>
      <c r="E44" s="34">
        <v>41439.995970000004</v>
      </c>
      <c r="F44" s="28">
        <f t="shared" si="0"/>
        <v>99.229256882034463</v>
      </c>
      <c r="G44" s="38">
        <f t="shared" si="1"/>
        <v>8.6597486866836277</v>
      </c>
      <c r="H44" s="2"/>
    </row>
    <row r="45" spans="1:8" ht="25.5" outlineLevel="3">
      <c r="A45" s="21" t="s">
        <v>66</v>
      </c>
      <c r="B45" s="7" t="s">
        <v>68</v>
      </c>
      <c r="C45" s="14">
        <v>20596.741000000002</v>
      </c>
      <c r="D45" s="35">
        <v>3791.5383000000002</v>
      </c>
      <c r="E45" s="36">
        <v>3791.5383000000002</v>
      </c>
      <c r="F45" s="28">
        <f t="shared" si="0"/>
        <v>100</v>
      </c>
      <c r="G45" s="38">
        <f t="shared" si="1"/>
        <v>-81.591561985461681</v>
      </c>
      <c r="H45" s="2"/>
    </row>
    <row r="46" spans="1:8" ht="25.5" outlineLevel="3">
      <c r="A46" s="21" t="s">
        <v>66</v>
      </c>
      <c r="B46" s="7" t="s">
        <v>69</v>
      </c>
      <c r="C46" s="14">
        <v>8174.2460000000001</v>
      </c>
      <c r="D46" s="35">
        <v>7528.0905899999998</v>
      </c>
      <c r="E46" s="36">
        <v>7528.0905899999998</v>
      </c>
      <c r="F46" s="28">
        <f t="shared" si="0"/>
        <v>100</v>
      </c>
      <c r="G46" s="38">
        <f t="shared" si="1"/>
        <v>-7.904770788645223</v>
      </c>
      <c r="H46" s="2"/>
    </row>
    <row r="47" spans="1:8" ht="25.5" outlineLevel="3">
      <c r="A47" s="21" t="s">
        <v>66</v>
      </c>
      <c r="B47" s="7" t="s">
        <v>70</v>
      </c>
      <c r="C47" s="14">
        <v>8492.6309999999994</v>
      </c>
      <c r="D47" s="35">
        <v>9506.5650000000005</v>
      </c>
      <c r="E47" s="36">
        <v>9506.5279800000008</v>
      </c>
      <c r="F47" s="28">
        <f t="shared" si="0"/>
        <v>99.999610584895805</v>
      </c>
      <c r="G47" s="38">
        <f t="shared" si="1"/>
        <v>11.938985692419706</v>
      </c>
      <c r="H47" s="2"/>
    </row>
    <row r="48" spans="1:8" ht="25.5" outlineLevel="3">
      <c r="A48" s="21" t="s">
        <v>66</v>
      </c>
      <c r="B48" s="7" t="s">
        <v>71</v>
      </c>
      <c r="C48" s="15"/>
      <c r="D48" s="35">
        <v>19508.974419999999</v>
      </c>
      <c r="E48" s="36">
        <v>19503.81338</v>
      </c>
      <c r="F48" s="28">
        <f t="shared" si="0"/>
        <v>99.973545303361988</v>
      </c>
      <c r="G48" s="38" t="e">
        <f t="shared" si="1"/>
        <v>#DIV/0!</v>
      </c>
      <c r="H48" s="2"/>
    </row>
    <row r="49" spans="1:8" ht="25.5" outlineLevel="3">
      <c r="A49" s="21" t="s">
        <v>66</v>
      </c>
      <c r="B49" s="7" t="s">
        <v>72</v>
      </c>
      <c r="C49" s="14">
        <v>1170</v>
      </c>
      <c r="D49" s="35">
        <v>1426.70442</v>
      </c>
      <c r="E49" s="36">
        <v>1110.0257200000001</v>
      </c>
      <c r="F49" s="28">
        <f t="shared" si="0"/>
        <v>77.803482237757422</v>
      </c>
      <c r="G49" s="38">
        <f t="shared" si="1"/>
        <v>21.94054871794873</v>
      </c>
      <c r="H49" s="2"/>
    </row>
    <row r="50" spans="1:8" ht="25.5" outlineLevel="2">
      <c r="A50" s="20" t="s">
        <v>73</v>
      </c>
      <c r="B50" s="8" t="s">
        <v>74</v>
      </c>
      <c r="C50" s="13">
        <v>200</v>
      </c>
      <c r="D50" s="33">
        <v>142.01283000000001</v>
      </c>
      <c r="E50" s="34">
        <v>142.01283000000001</v>
      </c>
      <c r="F50" s="28">
        <f t="shared" si="0"/>
        <v>100</v>
      </c>
      <c r="G50" s="38">
        <f t="shared" si="1"/>
        <v>-28.993584999999996</v>
      </c>
      <c r="H50" s="2"/>
    </row>
    <row r="51" spans="1:8" ht="140.25" outlineLevel="2">
      <c r="A51" s="20" t="s">
        <v>75</v>
      </c>
      <c r="B51" s="8" t="s">
        <v>76</v>
      </c>
      <c r="C51" s="13">
        <v>787750.6</v>
      </c>
      <c r="D51" s="33">
        <v>791450.2</v>
      </c>
      <c r="E51" s="34">
        <v>791450.2</v>
      </c>
      <c r="F51" s="28">
        <f t="shared" si="0"/>
        <v>100</v>
      </c>
      <c r="G51" s="38">
        <f t="shared" si="1"/>
        <v>0.46964102597955559</v>
      </c>
      <c r="H51" s="2"/>
    </row>
    <row r="52" spans="1:8" ht="140.25" outlineLevel="3">
      <c r="A52" s="21" t="s">
        <v>75</v>
      </c>
      <c r="B52" s="7" t="s">
        <v>77</v>
      </c>
      <c r="C52" s="14">
        <v>787750.6</v>
      </c>
      <c r="D52" s="35">
        <v>791450.2</v>
      </c>
      <c r="E52" s="36">
        <v>791450.2</v>
      </c>
      <c r="F52" s="28">
        <f t="shared" si="0"/>
        <v>100</v>
      </c>
      <c r="G52" s="38">
        <f t="shared" si="1"/>
        <v>0.46964102597955559</v>
      </c>
      <c r="H52" s="2"/>
    </row>
    <row r="53" spans="1:8" ht="102" outlineLevel="2">
      <c r="A53" s="20" t="s">
        <v>78</v>
      </c>
      <c r="B53" s="8" t="s">
        <v>79</v>
      </c>
      <c r="C53" s="13">
        <v>25019.9</v>
      </c>
      <c r="D53" s="33">
        <v>25019.9</v>
      </c>
      <c r="E53" s="34">
        <v>25019.9</v>
      </c>
      <c r="F53" s="28">
        <f t="shared" si="0"/>
        <v>100</v>
      </c>
      <c r="G53" s="38">
        <f t="shared" si="1"/>
        <v>0</v>
      </c>
      <c r="H53" s="2"/>
    </row>
    <row r="54" spans="1:8" ht="102" outlineLevel="3">
      <c r="A54" s="21" t="s">
        <v>78</v>
      </c>
      <c r="B54" s="7" t="s">
        <v>80</v>
      </c>
      <c r="C54" s="14">
        <v>25019.9</v>
      </c>
      <c r="D54" s="35">
        <v>25019.9</v>
      </c>
      <c r="E54" s="36">
        <v>25019.9</v>
      </c>
      <c r="F54" s="28">
        <f t="shared" si="0"/>
        <v>100</v>
      </c>
      <c r="G54" s="38">
        <f t="shared" si="1"/>
        <v>0</v>
      </c>
      <c r="H54" s="2"/>
    </row>
    <row r="55" spans="1:8" ht="63.75" outlineLevel="2">
      <c r="A55" s="20" t="s">
        <v>81</v>
      </c>
      <c r="B55" s="8" t="s">
        <v>82</v>
      </c>
      <c r="C55" s="8"/>
      <c r="D55" s="33">
        <v>1056.76</v>
      </c>
      <c r="E55" s="34">
        <v>1056.76</v>
      </c>
      <c r="F55" s="28">
        <f t="shared" si="0"/>
        <v>100</v>
      </c>
      <c r="G55" s="38" t="e">
        <f t="shared" si="1"/>
        <v>#DIV/0!</v>
      </c>
      <c r="H55" s="2"/>
    </row>
    <row r="56" spans="1:8" ht="63.75" outlineLevel="3">
      <c r="A56" s="21" t="s">
        <v>81</v>
      </c>
      <c r="B56" s="7" t="s">
        <v>83</v>
      </c>
      <c r="C56" s="7"/>
      <c r="D56" s="35">
        <v>1056.76</v>
      </c>
      <c r="E56" s="36">
        <v>1056.76</v>
      </c>
      <c r="F56" s="28">
        <f t="shared" si="0"/>
        <v>100</v>
      </c>
      <c r="G56" s="38" t="e">
        <f t="shared" si="1"/>
        <v>#DIV/0!</v>
      </c>
      <c r="H56" s="2"/>
    </row>
    <row r="57" spans="1:8" ht="51">
      <c r="A57" s="17" t="s">
        <v>84</v>
      </c>
      <c r="B57" s="18" t="s">
        <v>85</v>
      </c>
      <c r="C57" s="11">
        <v>307600.71042000002</v>
      </c>
      <c r="D57" s="29">
        <v>347073.25708000001</v>
      </c>
      <c r="E57" s="30">
        <v>347027.47211999999</v>
      </c>
      <c r="F57" s="28">
        <f t="shared" si="0"/>
        <v>99.986808272009995</v>
      </c>
      <c r="G57" s="38">
        <f t="shared" si="1"/>
        <v>12.83239775555262</v>
      </c>
      <c r="H57" s="2"/>
    </row>
    <row r="58" spans="1:8" outlineLevel="1">
      <c r="A58" s="19" t="s">
        <v>86</v>
      </c>
      <c r="B58" s="9" t="s">
        <v>87</v>
      </c>
      <c r="C58" s="12">
        <v>293649.00422</v>
      </c>
      <c r="D58" s="31">
        <v>332316.63212000002</v>
      </c>
      <c r="E58" s="32">
        <v>332270.93320999999</v>
      </c>
      <c r="F58" s="28">
        <f t="shared" si="0"/>
        <v>99.986248383143362</v>
      </c>
      <c r="G58" s="38">
        <f t="shared" si="1"/>
        <v>13.167975148667793</v>
      </c>
      <c r="H58" s="2"/>
    </row>
    <row r="59" spans="1:8" ht="25.5" outlineLevel="2">
      <c r="A59" s="20" t="s">
        <v>88</v>
      </c>
      <c r="B59" s="8" t="s">
        <v>89</v>
      </c>
      <c r="C59" s="13"/>
      <c r="D59" s="33">
        <v>589.30897000000004</v>
      </c>
      <c r="E59" s="34">
        <v>589.30897000000004</v>
      </c>
      <c r="F59" s="28">
        <f t="shared" si="0"/>
        <v>100</v>
      </c>
      <c r="G59" s="38" t="e">
        <f t="shared" si="1"/>
        <v>#DIV/0!</v>
      </c>
      <c r="H59" s="2"/>
    </row>
    <row r="60" spans="1:8" ht="63.75" outlineLevel="2">
      <c r="A60" s="20" t="s">
        <v>90</v>
      </c>
      <c r="B60" s="8" t="s">
        <v>91</v>
      </c>
      <c r="C60" s="14"/>
      <c r="D60" s="33">
        <v>917.09100000000001</v>
      </c>
      <c r="E60" s="34">
        <v>917.09100000000001</v>
      </c>
      <c r="F60" s="28">
        <f t="shared" si="0"/>
        <v>100</v>
      </c>
      <c r="G60" s="38" t="e">
        <f t="shared" si="1"/>
        <v>#DIV/0!</v>
      </c>
      <c r="H60" s="2"/>
    </row>
    <row r="61" spans="1:8" ht="38.25" outlineLevel="2">
      <c r="A61" s="20" t="s">
        <v>92</v>
      </c>
      <c r="B61" s="8" t="s">
        <v>93</v>
      </c>
      <c r="C61" s="13">
        <v>187.05</v>
      </c>
      <c r="D61" s="33">
        <v>332.74299999999999</v>
      </c>
      <c r="E61" s="34">
        <v>332.74299999999999</v>
      </c>
      <c r="F61" s="28">
        <f t="shared" si="0"/>
        <v>100</v>
      </c>
      <c r="G61" s="38">
        <f t="shared" si="1"/>
        <v>77.889869018978885</v>
      </c>
      <c r="H61" s="2"/>
    </row>
    <row r="62" spans="1:8" ht="38.25" outlineLevel="3">
      <c r="A62" s="21" t="s">
        <v>92</v>
      </c>
      <c r="B62" s="7" t="s">
        <v>93</v>
      </c>
      <c r="C62" s="14"/>
      <c r="D62" s="35">
        <v>145.69300000000001</v>
      </c>
      <c r="E62" s="36">
        <v>145.69300000000001</v>
      </c>
      <c r="F62" s="28">
        <f t="shared" si="0"/>
        <v>100</v>
      </c>
      <c r="G62" s="38" t="e">
        <f t="shared" si="1"/>
        <v>#DIV/0!</v>
      </c>
      <c r="H62" s="2"/>
    </row>
    <row r="63" spans="1:8" ht="38.25" outlineLevel="3">
      <c r="A63" s="21" t="s">
        <v>92</v>
      </c>
      <c r="B63" s="7" t="s">
        <v>94</v>
      </c>
      <c r="C63" s="14">
        <v>187.05</v>
      </c>
      <c r="D63" s="35">
        <v>187.05</v>
      </c>
      <c r="E63" s="36">
        <v>187.05</v>
      </c>
      <c r="F63" s="28">
        <f t="shared" si="0"/>
        <v>100</v>
      </c>
      <c r="G63" s="38">
        <f t="shared" si="1"/>
        <v>0</v>
      </c>
      <c r="H63" s="2"/>
    </row>
    <row r="64" spans="1:8" ht="114.75" outlineLevel="2">
      <c r="A64" s="20" t="s">
        <v>95</v>
      </c>
      <c r="B64" s="8" t="s">
        <v>96</v>
      </c>
      <c r="C64" s="13">
        <v>2195.7995000000001</v>
      </c>
      <c r="D64" s="33">
        <v>2195.8439400000002</v>
      </c>
      <c r="E64" s="34">
        <v>2195.8439400000002</v>
      </c>
      <c r="F64" s="28">
        <f t="shared" si="0"/>
        <v>100</v>
      </c>
      <c r="G64" s="38">
        <f t="shared" si="1"/>
        <v>2.0238642007228691E-3</v>
      </c>
      <c r="H64" s="2"/>
    </row>
    <row r="65" spans="1:8" ht="114.75" outlineLevel="3">
      <c r="A65" s="21" t="s">
        <v>95</v>
      </c>
      <c r="B65" s="7" t="s">
        <v>97</v>
      </c>
      <c r="C65" s="14">
        <v>1640.2439400000001</v>
      </c>
      <c r="D65" s="35">
        <v>1640.2439400000001</v>
      </c>
      <c r="E65" s="36">
        <v>1640.2439400000001</v>
      </c>
      <c r="F65" s="28">
        <f t="shared" si="0"/>
        <v>100</v>
      </c>
      <c r="G65" s="38">
        <f t="shared" si="1"/>
        <v>0</v>
      </c>
      <c r="H65" s="2"/>
    </row>
    <row r="66" spans="1:8" ht="114.75" outlineLevel="3">
      <c r="A66" s="21" t="s">
        <v>95</v>
      </c>
      <c r="B66" s="7" t="s">
        <v>98</v>
      </c>
      <c r="C66" s="14">
        <v>555.55556000000001</v>
      </c>
      <c r="D66" s="35">
        <v>555.6</v>
      </c>
      <c r="E66" s="36">
        <v>555.6</v>
      </c>
      <c r="F66" s="28">
        <f t="shared" si="0"/>
        <v>100</v>
      </c>
      <c r="G66" s="38">
        <f t="shared" si="1"/>
        <v>7.9991999360089494E-3</v>
      </c>
      <c r="H66" s="2"/>
    </row>
    <row r="67" spans="1:8" ht="25.5" outlineLevel="2">
      <c r="A67" s="20" t="s">
        <v>99</v>
      </c>
      <c r="B67" s="8" t="s">
        <v>100</v>
      </c>
      <c r="C67" s="13">
        <v>22919.242399999999</v>
      </c>
      <c r="D67" s="33">
        <v>25244.017680000001</v>
      </c>
      <c r="E67" s="34">
        <v>25243.984</v>
      </c>
      <c r="F67" s="28">
        <f t="shared" si="0"/>
        <v>99.99986658225157</v>
      </c>
      <c r="G67" s="38">
        <f t="shared" si="1"/>
        <v>10.143333882624333</v>
      </c>
      <c r="H67" s="2"/>
    </row>
    <row r="68" spans="1:8" ht="25.5" outlineLevel="3">
      <c r="A68" s="21" t="s">
        <v>99</v>
      </c>
      <c r="B68" s="7" t="s">
        <v>100</v>
      </c>
      <c r="C68" s="14">
        <v>11577.03368</v>
      </c>
      <c r="D68" s="35">
        <v>12432.86305</v>
      </c>
      <c r="E68" s="36">
        <v>12432.829369999999</v>
      </c>
      <c r="F68" s="28">
        <f t="shared" si="0"/>
        <v>99.999729105035058</v>
      </c>
      <c r="G68" s="38">
        <f t="shared" si="1"/>
        <v>7.3924754272633351</v>
      </c>
      <c r="H68" s="2"/>
    </row>
    <row r="69" spans="1:8" ht="25.5" outlineLevel="3">
      <c r="A69" s="21" t="s">
        <v>99</v>
      </c>
      <c r="B69" s="7" t="s">
        <v>101</v>
      </c>
      <c r="C69" s="14">
        <v>10680.208720000001</v>
      </c>
      <c r="D69" s="35">
        <v>12158.05214</v>
      </c>
      <c r="E69" s="36">
        <v>12158.05214</v>
      </c>
      <c r="F69" s="28">
        <f t="shared" si="0"/>
        <v>100</v>
      </c>
      <c r="G69" s="38">
        <f t="shared" si="1"/>
        <v>13.837214784319301</v>
      </c>
      <c r="H69" s="2"/>
    </row>
    <row r="70" spans="1:8" ht="25.5" outlineLevel="3">
      <c r="A70" s="21" t="s">
        <v>99</v>
      </c>
      <c r="B70" s="7" t="s">
        <v>102</v>
      </c>
      <c r="C70" s="14">
        <v>662</v>
      </c>
      <c r="D70" s="35">
        <v>653.10248999999999</v>
      </c>
      <c r="E70" s="36">
        <v>653.10248999999999</v>
      </c>
      <c r="F70" s="28">
        <f t="shared" si="0"/>
        <v>100</v>
      </c>
      <c r="G70" s="38">
        <f t="shared" si="1"/>
        <v>-1.344034743202414</v>
      </c>
      <c r="H70" s="2"/>
    </row>
    <row r="71" spans="1:8" ht="51" outlineLevel="2">
      <c r="A71" s="20" t="s">
        <v>103</v>
      </c>
      <c r="B71" s="8" t="s">
        <v>104</v>
      </c>
      <c r="C71" s="13">
        <v>286.64845000000003</v>
      </c>
      <c r="D71" s="33">
        <v>286.64845000000003</v>
      </c>
      <c r="E71" s="34">
        <v>286.64845000000003</v>
      </c>
      <c r="F71" s="28">
        <f t="shared" ref="F71:F134" si="2">E71/D71*100</f>
        <v>100</v>
      </c>
      <c r="G71" s="38">
        <f t="shared" ref="G71:G134" si="3">D71/C71*100-100</f>
        <v>0</v>
      </c>
      <c r="H71" s="2"/>
    </row>
    <row r="72" spans="1:8" ht="51" outlineLevel="3">
      <c r="A72" s="21" t="s">
        <v>103</v>
      </c>
      <c r="B72" s="7" t="s">
        <v>105</v>
      </c>
      <c r="C72" s="14">
        <v>286.64845000000003</v>
      </c>
      <c r="D72" s="35">
        <v>286.64845000000003</v>
      </c>
      <c r="E72" s="36">
        <v>286.64845000000003</v>
      </c>
      <c r="F72" s="28">
        <f t="shared" si="2"/>
        <v>100</v>
      </c>
      <c r="G72" s="38">
        <f t="shared" si="3"/>
        <v>0</v>
      </c>
      <c r="H72" s="2"/>
    </row>
    <row r="73" spans="1:8" ht="25.5" outlineLevel="2">
      <c r="A73" s="20" t="s">
        <v>106</v>
      </c>
      <c r="B73" s="8" t="s">
        <v>107</v>
      </c>
      <c r="C73" s="13">
        <v>7811.1013999999996</v>
      </c>
      <c r="D73" s="33">
        <v>7735.4556300000004</v>
      </c>
      <c r="E73" s="34">
        <v>7735.4103699999996</v>
      </c>
      <c r="F73" s="28">
        <f t="shared" si="2"/>
        <v>99.99941490195063</v>
      </c>
      <c r="G73" s="38">
        <f t="shared" si="3"/>
        <v>-0.9684392267651134</v>
      </c>
      <c r="H73" s="2"/>
    </row>
    <row r="74" spans="1:8" ht="25.5" outlineLevel="3">
      <c r="A74" s="21" t="s">
        <v>106</v>
      </c>
      <c r="B74" s="7" t="s">
        <v>107</v>
      </c>
      <c r="C74" s="14">
        <v>3339.6452599999998</v>
      </c>
      <c r="D74" s="35">
        <v>3232.3206599999999</v>
      </c>
      <c r="E74" s="36">
        <v>3232.2754</v>
      </c>
      <c r="F74" s="28">
        <f t="shared" si="2"/>
        <v>99.998599767635682</v>
      </c>
      <c r="G74" s="38">
        <f t="shared" si="3"/>
        <v>-3.2136526979515168</v>
      </c>
      <c r="H74" s="2"/>
    </row>
    <row r="75" spans="1:8" ht="25.5" outlineLevel="3">
      <c r="A75" s="21" t="s">
        <v>106</v>
      </c>
      <c r="B75" s="7" t="s">
        <v>108</v>
      </c>
      <c r="C75" s="14">
        <v>3008.4561399999998</v>
      </c>
      <c r="D75" s="35">
        <v>3008.4561399999998</v>
      </c>
      <c r="E75" s="36">
        <v>3008.4561399999998</v>
      </c>
      <c r="F75" s="28">
        <f t="shared" si="2"/>
        <v>100</v>
      </c>
      <c r="G75" s="38">
        <f t="shared" si="3"/>
        <v>0</v>
      </c>
      <c r="H75" s="2"/>
    </row>
    <row r="76" spans="1:8" ht="25.5" outlineLevel="3">
      <c r="A76" s="21" t="s">
        <v>106</v>
      </c>
      <c r="B76" s="7" t="s">
        <v>109</v>
      </c>
      <c r="C76" s="14">
        <v>1463</v>
      </c>
      <c r="D76" s="35">
        <v>1494.6788300000001</v>
      </c>
      <c r="E76" s="36">
        <v>1494.6788300000001</v>
      </c>
      <c r="F76" s="28">
        <f t="shared" si="2"/>
        <v>100</v>
      </c>
      <c r="G76" s="38">
        <f t="shared" si="3"/>
        <v>2.1653335611756717</v>
      </c>
      <c r="H76" s="2"/>
    </row>
    <row r="77" spans="1:8" ht="38.25" outlineLevel="2">
      <c r="A77" s="20" t="s">
        <v>110</v>
      </c>
      <c r="B77" s="8" t="s">
        <v>111</v>
      </c>
      <c r="C77" s="13">
        <v>77935.820000000007</v>
      </c>
      <c r="D77" s="33">
        <v>84075.175799999997</v>
      </c>
      <c r="E77" s="34">
        <v>84075.05975</v>
      </c>
      <c r="F77" s="28">
        <f t="shared" si="2"/>
        <v>99.999861968769139</v>
      </c>
      <c r="G77" s="38">
        <f t="shared" si="3"/>
        <v>7.877450702385616</v>
      </c>
      <c r="H77" s="2"/>
    </row>
    <row r="78" spans="1:8" ht="38.25" outlineLevel="3">
      <c r="A78" s="21" t="s">
        <v>110</v>
      </c>
      <c r="B78" s="7" t="s">
        <v>111</v>
      </c>
      <c r="C78" s="14">
        <v>35108.70708</v>
      </c>
      <c r="D78" s="35">
        <v>36339.847759999997</v>
      </c>
      <c r="E78" s="36">
        <v>36339.73171</v>
      </c>
      <c r="F78" s="28">
        <f t="shared" si="2"/>
        <v>99.999680653587859</v>
      </c>
      <c r="G78" s="38">
        <f t="shared" si="3"/>
        <v>3.5066534270107752</v>
      </c>
      <c r="H78" s="2"/>
    </row>
    <row r="79" spans="1:8" ht="38.25" outlineLevel="3">
      <c r="A79" s="21" t="s">
        <v>110</v>
      </c>
      <c r="B79" s="7" t="s">
        <v>112</v>
      </c>
      <c r="C79" s="14">
        <v>29749.11292</v>
      </c>
      <c r="D79" s="35">
        <v>32918.340199999999</v>
      </c>
      <c r="E79" s="36">
        <v>32918.340199999999</v>
      </c>
      <c r="F79" s="28">
        <f t="shared" si="2"/>
        <v>100</v>
      </c>
      <c r="G79" s="38">
        <f t="shared" si="3"/>
        <v>10.653182461347825</v>
      </c>
      <c r="H79" s="2"/>
    </row>
    <row r="80" spans="1:8" ht="38.25" outlineLevel="3">
      <c r="A80" s="21" t="s">
        <v>110</v>
      </c>
      <c r="B80" s="7" t="s">
        <v>113</v>
      </c>
      <c r="C80" s="14">
        <v>13078</v>
      </c>
      <c r="D80" s="35">
        <v>14816.98784</v>
      </c>
      <c r="E80" s="36">
        <v>14816.98784</v>
      </c>
      <c r="F80" s="28">
        <f t="shared" si="2"/>
        <v>100</v>
      </c>
      <c r="G80" s="38">
        <f t="shared" si="3"/>
        <v>13.297047254931954</v>
      </c>
      <c r="H80" s="2"/>
    </row>
    <row r="81" spans="1:8" ht="51" outlineLevel="2">
      <c r="A81" s="20" t="s">
        <v>114</v>
      </c>
      <c r="B81" s="8" t="s">
        <v>115</v>
      </c>
      <c r="C81" s="13">
        <v>48958.587659999997</v>
      </c>
      <c r="D81" s="33">
        <v>50401.955820000003</v>
      </c>
      <c r="E81" s="34">
        <v>50401.753629999999</v>
      </c>
      <c r="F81" s="28">
        <f t="shared" si="2"/>
        <v>99.999598844932279</v>
      </c>
      <c r="G81" s="38">
        <f t="shared" si="3"/>
        <v>2.9481409268251184</v>
      </c>
      <c r="H81" s="2"/>
    </row>
    <row r="82" spans="1:8" ht="51" outlineLevel="3">
      <c r="A82" s="21" t="s">
        <v>114</v>
      </c>
      <c r="B82" s="7" t="s">
        <v>115</v>
      </c>
      <c r="C82" s="14">
        <v>29883.851070000001</v>
      </c>
      <c r="D82" s="35">
        <v>30241.75045</v>
      </c>
      <c r="E82" s="36">
        <v>30241.548269999999</v>
      </c>
      <c r="F82" s="28">
        <f t="shared" si="2"/>
        <v>99.99933145404286</v>
      </c>
      <c r="G82" s="38">
        <f t="shared" si="3"/>
        <v>1.1976347330926416</v>
      </c>
      <c r="H82" s="2"/>
    </row>
    <row r="83" spans="1:8" ht="51" outlineLevel="3">
      <c r="A83" s="21" t="s">
        <v>114</v>
      </c>
      <c r="B83" s="7" t="s">
        <v>116</v>
      </c>
      <c r="C83" s="14">
        <v>17151.353159999999</v>
      </c>
      <c r="D83" s="35">
        <v>18351.668300000001</v>
      </c>
      <c r="E83" s="36">
        <v>18351.668300000001</v>
      </c>
      <c r="F83" s="28">
        <f t="shared" si="2"/>
        <v>100</v>
      </c>
      <c r="G83" s="38">
        <f t="shared" si="3"/>
        <v>6.9983699175371754</v>
      </c>
      <c r="H83" s="2"/>
    </row>
    <row r="84" spans="1:8" ht="51" outlineLevel="3">
      <c r="A84" s="21" t="s">
        <v>114</v>
      </c>
      <c r="B84" s="7" t="s">
        <v>117</v>
      </c>
      <c r="C84" s="14">
        <v>1923.3834300000001</v>
      </c>
      <c r="D84" s="35">
        <v>1808.5370700000001</v>
      </c>
      <c r="E84" s="36">
        <v>1808.5370600000001</v>
      </c>
      <c r="F84" s="28">
        <f t="shared" si="2"/>
        <v>99.999999447066898</v>
      </c>
      <c r="G84" s="38">
        <f t="shared" si="3"/>
        <v>-5.9710590311158143</v>
      </c>
      <c r="H84" s="2"/>
    </row>
    <row r="85" spans="1:8" ht="25.5" outlineLevel="2">
      <c r="A85" s="20" t="s">
        <v>118</v>
      </c>
      <c r="B85" s="8" t="s">
        <v>119</v>
      </c>
      <c r="C85" s="13">
        <v>440</v>
      </c>
      <c r="D85" s="33">
        <v>180.55445</v>
      </c>
      <c r="E85" s="34">
        <v>180.55445</v>
      </c>
      <c r="F85" s="28">
        <f t="shared" si="2"/>
        <v>100</v>
      </c>
      <c r="G85" s="38">
        <f t="shared" si="3"/>
        <v>-58.964897727272728</v>
      </c>
      <c r="H85" s="2"/>
    </row>
    <row r="86" spans="1:8" ht="63.75" outlineLevel="2">
      <c r="A86" s="20" t="s">
        <v>120</v>
      </c>
      <c r="B86" s="8" t="s">
        <v>121</v>
      </c>
      <c r="C86" s="13">
        <v>34349.968399999998</v>
      </c>
      <c r="D86" s="33">
        <v>36157.962659999997</v>
      </c>
      <c r="E86" s="34">
        <v>36112.660929999998</v>
      </c>
      <c r="F86" s="28">
        <f t="shared" si="2"/>
        <v>99.874711607990804</v>
      </c>
      <c r="G86" s="38">
        <f t="shared" si="3"/>
        <v>5.2634524694351654</v>
      </c>
      <c r="H86" s="2"/>
    </row>
    <row r="87" spans="1:8" ht="63.75" outlineLevel="3">
      <c r="A87" s="21" t="s">
        <v>120</v>
      </c>
      <c r="B87" s="7" t="s">
        <v>122</v>
      </c>
      <c r="C87" s="14">
        <v>8023.6938</v>
      </c>
      <c r="D87" s="35">
        <v>8620.14048</v>
      </c>
      <c r="E87" s="36">
        <v>8616.2268999999997</v>
      </c>
      <c r="F87" s="28">
        <f t="shared" si="2"/>
        <v>99.954599579797105</v>
      </c>
      <c r="G87" s="38">
        <f t="shared" si="3"/>
        <v>7.4335673178355819</v>
      </c>
      <c r="H87" s="2"/>
    </row>
    <row r="88" spans="1:8" ht="63.75" outlineLevel="3">
      <c r="A88" s="21" t="s">
        <v>120</v>
      </c>
      <c r="B88" s="7" t="s">
        <v>123</v>
      </c>
      <c r="C88" s="14">
        <v>26151.274600000001</v>
      </c>
      <c r="D88" s="35">
        <v>27328.6109</v>
      </c>
      <c r="E88" s="36">
        <v>27287.222750000001</v>
      </c>
      <c r="F88" s="28">
        <f t="shared" si="2"/>
        <v>99.848553773364316</v>
      </c>
      <c r="G88" s="38">
        <f t="shared" si="3"/>
        <v>4.5020226279907547</v>
      </c>
      <c r="H88" s="2"/>
    </row>
    <row r="89" spans="1:8" ht="63.75" outlineLevel="3">
      <c r="A89" s="21" t="s">
        <v>120</v>
      </c>
      <c r="B89" s="7" t="s">
        <v>124</v>
      </c>
      <c r="C89" s="14">
        <v>175</v>
      </c>
      <c r="D89" s="35">
        <v>209.21127999999999</v>
      </c>
      <c r="E89" s="36">
        <v>209.21127999999999</v>
      </c>
      <c r="F89" s="28">
        <f t="shared" si="2"/>
        <v>100</v>
      </c>
      <c r="G89" s="38">
        <f t="shared" si="3"/>
        <v>19.549302857142848</v>
      </c>
      <c r="H89" s="2"/>
    </row>
    <row r="90" spans="1:8" outlineLevel="2">
      <c r="A90" s="20"/>
      <c r="B90" s="8" t="s">
        <v>125</v>
      </c>
      <c r="C90" s="13">
        <v>98454.260089999996</v>
      </c>
      <c r="D90" s="33">
        <v>124089.3484</v>
      </c>
      <c r="E90" s="34">
        <v>124089.3484</v>
      </c>
      <c r="F90" s="28">
        <f t="shared" si="2"/>
        <v>100</v>
      </c>
      <c r="G90" s="38">
        <f t="shared" si="3"/>
        <v>26.037561286394521</v>
      </c>
      <c r="H90" s="2"/>
    </row>
    <row r="91" spans="1:8" ht="25.5" outlineLevel="3">
      <c r="A91" s="21" t="s">
        <v>339</v>
      </c>
      <c r="B91" s="7" t="s">
        <v>126</v>
      </c>
      <c r="C91" s="14">
        <v>10000</v>
      </c>
      <c r="D91" s="35">
        <v>10000</v>
      </c>
      <c r="E91" s="36">
        <v>10000</v>
      </c>
      <c r="F91" s="28">
        <f t="shared" si="2"/>
        <v>100</v>
      </c>
      <c r="G91" s="38">
        <f t="shared" si="3"/>
        <v>0</v>
      </c>
      <c r="H91" s="2"/>
    </row>
    <row r="92" spans="1:8" ht="38.25" outlineLevel="3">
      <c r="A92" s="21" t="s">
        <v>340</v>
      </c>
      <c r="B92" s="7" t="s">
        <v>127</v>
      </c>
      <c r="C92" s="14">
        <v>56974.122810000001</v>
      </c>
      <c r="D92" s="35">
        <v>20538.59649</v>
      </c>
      <c r="E92" s="36">
        <v>20538.59649</v>
      </c>
      <c r="F92" s="28">
        <f t="shared" si="2"/>
        <v>100</v>
      </c>
      <c r="G92" s="38">
        <f t="shared" si="3"/>
        <v>-63.951008849240061</v>
      </c>
      <c r="H92" s="2"/>
    </row>
    <row r="93" spans="1:8" ht="25.5" outlineLevel="3">
      <c r="A93" s="21" t="s">
        <v>341</v>
      </c>
      <c r="B93" s="7" t="s">
        <v>128</v>
      </c>
      <c r="C93" s="15"/>
      <c r="D93" s="35">
        <v>38459.722220000003</v>
      </c>
      <c r="E93" s="36">
        <v>38459.722220000003</v>
      </c>
      <c r="F93" s="28">
        <f t="shared" si="2"/>
        <v>100</v>
      </c>
      <c r="G93" s="38" t="e">
        <f t="shared" si="3"/>
        <v>#DIV/0!</v>
      </c>
      <c r="H93" s="2"/>
    </row>
    <row r="94" spans="1:8" ht="15" customHeight="1" outlineLevel="3">
      <c r="A94" s="21" t="s">
        <v>342</v>
      </c>
      <c r="B94" s="7" t="s">
        <v>129</v>
      </c>
      <c r="C94" s="14">
        <v>4695.9172200000003</v>
      </c>
      <c r="D94" s="35">
        <v>4695.9172200000003</v>
      </c>
      <c r="E94" s="36">
        <v>4695.9172200000003</v>
      </c>
      <c r="F94" s="28">
        <f t="shared" si="2"/>
        <v>100</v>
      </c>
      <c r="G94" s="38">
        <f t="shared" si="3"/>
        <v>0</v>
      </c>
      <c r="H94" s="2"/>
    </row>
    <row r="95" spans="1:8" ht="38.25" outlineLevel="3">
      <c r="A95" s="21" t="s">
        <v>340</v>
      </c>
      <c r="B95" s="7" t="s">
        <v>130</v>
      </c>
      <c r="C95" s="14">
        <v>26784.22006</v>
      </c>
      <c r="D95" s="35">
        <v>39438.156909999998</v>
      </c>
      <c r="E95" s="36">
        <v>39438.156909999998</v>
      </c>
      <c r="F95" s="28">
        <f t="shared" si="2"/>
        <v>100</v>
      </c>
      <c r="G95" s="38">
        <f t="shared" si="3"/>
        <v>47.243999719437767</v>
      </c>
      <c r="H95" s="2"/>
    </row>
    <row r="96" spans="1:8" ht="76.5" outlineLevel="3">
      <c r="A96" s="21" t="s">
        <v>343</v>
      </c>
      <c r="B96" s="7" t="s">
        <v>131</v>
      </c>
      <c r="C96" s="7"/>
      <c r="D96" s="35">
        <v>10956.95556</v>
      </c>
      <c r="E96" s="36">
        <v>10956.95556</v>
      </c>
      <c r="F96" s="28">
        <f t="shared" si="2"/>
        <v>100</v>
      </c>
      <c r="G96" s="38" t="e">
        <f t="shared" si="3"/>
        <v>#DIV/0!</v>
      </c>
      <c r="H96" s="2"/>
    </row>
    <row r="97" spans="1:8" outlineLevel="2">
      <c r="A97" s="20"/>
      <c r="B97" s="8" t="s">
        <v>132</v>
      </c>
      <c r="C97" s="13">
        <v>110.52632</v>
      </c>
      <c r="D97" s="33">
        <v>110.52632</v>
      </c>
      <c r="E97" s="34">
        <v>110.52632</v>
      </c>
      <c r="F97" s="28">
        <f t="shared" si="2"/>
        <v>100</v>
      </c>
      <c r="G97" s="38">
        <f t="shared" si="3"/>
        <v>0</v>
      </c>
      <c r="H97" s="2"/>
    </row>
    <row r="98" spans="1:8" outlineLevel="3">
      <c r="A98" s="21" t="s">
        <v>342</v>
      </c>
      <c r="B98" s="7" t="s">
        <v>133</v>
      </c>
      <c r="C98" s="14">
        <v>110.52632</v>
      </c>
      <c r="D98" s="35">
        <v>110.52632</v>
      </c>
      <c r="E98" s="36">
        <v>110.52632</v>
      </c>
      <c r="F98" s="28">
        <f t="shared" si="2"/>
        <v>100</v>
      </c>
      <c r="G98" s="38">
        <f t="shared" si="3"/>
        <v>0</v>
      </c>
      <c r="H98" s="2"/>
    </row>
    <row r="99" spans="1:8" ht="25.5" outlineLevel="1">
      <c r="A99" s="19" t="s">
        <v>134</v>
      </c>
      <c r="B99" s="9" t="s">
        <v>135</v>
      </c>
      <c r="C99" s="12">
        <v>13951.706200000001</v>
      </c>
      <c r="D99" s="31">
        <v>14756.624959999999</v>
      </c>
      <c r="E99" s="32">
        <v>14756.538909999999</v>
      </c>
      <c r="F99" s="28">
        <f t="shared" si="2"/>
        <v>99.999416872081298</v>
      </c>
      <c r="G99" s="38">
        <f t="shared" si="3"/>
        <v>5.7693213178471296</v>
      </c>
      <c r="H99" s="2"/>
    </row>
    <row r="100" spans="1:8" ht="25.5" outlineLevel="2">
      <c r="A100" s="20" t="s">
        <v>136</v>
      </c>
      <c r="B100" s="8" t="s">
        <v>137</v>
      </c>
      <c r="C100" s="15"/>
      <c r="D100" s="33">
        <v>262.21571</v>
      </c>
      <c r="E100" s="34">
        <v>262.21571</v>
      </c>
      <c r="F100" s="28">
        <f t="shared" si="2"/>
        <v>100</v>
      </c>
      <c r="G100" s="38" t="e">
        <f t="shared" si="3"/>
        <v>#DIV/0!</v>
      </c>
      <c r="H100" s="2"/>
    </row>
    <row r="101" spans="1:8" ht="38.25" outlineLevel="2">
      <c r="A101" s="20" t="s">
        <v>138</v>
      </c>
      <c r="B101" s="8" t="s">
        <v>139</v>
      </c>
      <c r="C101" s="13">
        <v>13451.706200000001</v>
      </c>
      <c r="D101" s="33">
        <v>13363.534250000001</v>
      </c>
      <c r="E101" s="34">
        <v>13363.448200000001</v>
      </c>
      <c r="F101" s="28">
        <f t="shared" si="2"/>
        <v>99.99935608351511</v>
      </c>
      <c r="G101" s="38">
        <f t="shared" si="3"/>
        <v>-0.65547038189103546</v>
      </c>
      <c r="H101" s="2"/>
    </row>
    <row r="102" spans="1:8" ht="38.25" outlineLevel="3">
      <c r="A102" s="21" t="s">
        <v>138</v>
      </c>
      <c r="B102" s="7" t="s">
        <v>139</v>
      </c>
      <c r="C102" s="14">
        <v>11679.887640000001</v>
      </c>
      <c r="D102" s="35">
        <v>11238.29853</v>
      </c>
      <c r="E102" s="36">
        <v>11238.21248</v>
      </c>
      <c r="F102" s="28">
        <f t="shared" si="2"/>
        <v>99.999234314698356</v>
      </c>
      <c r="G102" s="38">
        <f t="shared" si="3"/>
        <v>-3.7807650519487481</v>
      </c>
      <c r="H102" s="2"/>
    </row>
    <row r="103" spans="1:8" ht="38.25" outlineLevel="3">
      <c r="A103" s="21" t="s">
        <v>138</v>
      </c>
      <c r="B103" s="7" t="s">
        <v>140</v>
      </c>
      <c r="C103" s="14">
        <v>865.81856000000005</v>
      </c>
      <c r="D103" s="35">
        <v>865.81856000000005</v>
      </c>
      <c r="E103" s="36">
        <v>865.81856000000005</v>
      </c>
      <c r="F103" s="28">
        <f t="shared" si="2"/>
        <v>100</v>
      </c>
      <c r="G103" s="38">
        <f t="shared" si="3"/>
        <v>0</v>
      </c>
      <c r="H103" s="2"/>
    </row>
    <row r="104" spans="1:8" ht="38.25" outlineLevel="3">
      <c r="A104" s="21" t="s">
        <v>138</v>
      </c>
      <c r="B104" s="7" t="s">
        <v>141</v>
      </c>
      <c r="C104" s="14">
        <v>906</v>
      </c>
      <c r="D104" s="35">
        <v>1259.41716</v>
      </c>
      <c r="E104" s="36">
        <v>1259.41716</v>
      </c>
      <c r="F104" s="28">
        <f t="shared" si="2"/>
        <v>100</v>
      </c>
      <c r="G104" s="38">
        <f t="shared" si="3"/>
        <v>39.008516556291397</v>
      </c>
      <c r="H104" s="2"/>
    </row>
    <row r="105" spans="1:8" ht="102" outlineLevel="2">
      <c r="A105" s="20" t="s">
        <v>142</v>
      </c>
      <c r="B105" s="8" t="s">
        <v>143</v>
      </c>
      <c r="C105" s="8"/>
      <c r="D105" s="33">
        <v>200</v>
      </c>
      <c r="E105" s="34">
        <v>200</v>
      </c>
      <c r="F105" s="28">
        <f t="shared" si="2"/>
        <v>100</v>
      </c>
      <c r="G105" s="38" t="e">
        <f t="shared" si="3"/>
        <v>#DIV/0!</v>
      </c>
      <c r="H105" s="2"/>
    </row>
    <row r="106" spans="1:8" ht="63.75" outlineLevel="2">
      <c r="A106" s="20" t="s">
        <v>144</v>
      </c>
      <c r="B106" s="8" t="s">
        <v>145</v>
      </c>
      <c r="C106" s="13">
        <v>67</v>
      </c>
      <c r="D106" s="33">
        <v>71</v>
      </c>
      <c r="E106" s="34">
        <v>71</v>
      </c>
      <c r="F106" s="28">
        <f t="shared" si="2"/>
        <v>100</v>
      </c>
      <c r="G106" s="38">
        <f t="shared" si="3"/>
        <v>5.9701492537313356</v>
      </c>
      <c r="H106" s="2"/>
    </row>
    <row r="107" spans="1:8" ht="38.25" outlineLevel="2">
      <c r="A107" s="20" t="s">
        <v>146</v>
      </c>
      <c r="B107" s="8" t="s">
        <v>147</v>
      </c>
      <c r="C107" s="13">
        <v>100</v>
      </c>
      <c r="D107" s="33">
        <v>260</v>
      </c>
      <c r="E107" s="34">
        <v>260</v>
      </c>
      <c r="F107" s="28">
        <f t="shared" si="2"/>
        <v>100</v>
      </c>
      <c r="G107" s="38">
        <f t="shared" si="3"/>
        <v>160</v>
      </c>
      <c r="H107" s="2"/>
    </row>
    <row r="108" spans="1:8" ht="25.5" outlineLevel="2">
      <c r="A108" s="20" t="s">
        <v>148</v>
      </c>
      <c r="B108" s="8" t="s">
        <v>149</v>
      </c>
      <c r="C108" s="13">
        <v>250</v>
      </c>
      <c r="D108" s="33">
        <v>397</v>
      </c>
      <c r="E108" s="34">
        <v>397</v>
      </c>
      <c r="F108" s="28">
        <f t="shared" si="2"/>
        <v>100</v>
      </c>
      <c r="G108" s="38">
        <f t="shared" si="3"/>
        <v>58.800000000000011</v>
      </c>
      <c r="H108" s="2"/>
    </row>
    <row r="109" spans="1:8" ht="38.25" outlineLevel="2">
      <c r="A109" s="20" t="s">
        <v>150</v>
      </c>
      <c r="B109" s="8" t="s">
        <v>151</v>
      </c>
      <c r="C109" s="13">
        <v>83</v>
      </c>
      <c r="D109" s="33">
        <v>152.875</v>
      </c>
      <c r="E109" s="34">
        <v>152.875</v>
      </c>
      <c r="F109" s="28">
        <f t="shared" si="2"/>
        <v>100</v>
      </c>
      <c r="G109" s="38">
        <f t="shared" si="3"/>
        <v>84.186746987951807</v>
      </c>
      <c r="H109" s="2"/>
    </row>
    <row r="110" spans="1:8" ht="25.5" outlineLevel="2">
      <c r="A110" s="20" t="s">
        <v>152</v>
      </c>
      <c r="B110" s="8" t="s">
        <v>153</v>
      </c>
      <c r="C110" s="8"/>
      <c r="D110" s="33">
        <v>50</v>
      </c>
      <c r="E110" s="34">
        <v>50</v>
      </c>
      <c r="F110" s="28">
        <f t="shared" si="2"/>
        <v>100</v>
      </c>
      <c r="G110" s="38" t="e">
        <f t="shared" si="3"/>
        <v>#DIV/0!</v>
      </c>
      <c r="H110" s="2"/>
    </row>
    <row r="111" spans="1:8" ht="51">
      <c r="A111" s="17" t="s">
        <v>154</v>
      </c>
      <c r="B111" s="18" t="s">
        <v>155</v>
      </c>
      <c r="C111" s="11">
        <v>575832.61369000003</v>
      </c>
      <c r="D111" s="29">
        <v>1981922.6165700001</v>
      </c>
      <c r="E111" s="30">
        <v>1386074.42386</v>
      </c>
      <c r="F111" s="28">
        <f t="shared" si="2"/>
        <v>69.935849778978735</v>
      </c>
      <c r="G111" s="38">
        <f t="shared" si="3"/>
        <v>244.1838078377703</v>
      </c>
      <c r="H111" s="2"/>
    </row>
    <row r="112" spans="1:8" ht="38.25" outlineLevel="1">
      <c r="A112" s="19" t="s">
        <v>156</v>
      </c>
      <c r="B112" s="9" t="s">
        <v>157</v>
      </c>
      <c r="C112" s="12">
        <v>554757.09768999997</v>
      </c>
      <c r="D112" s="31">
        <v>1962166.0359199999</v>
      </c>
      <c r="E112" s="32">
        <v>1366346.18267</v>
      </c>
      <c r="F112" s="28">
        <f t="shared" si="2"/>
        <v>69.634585333618915</v>
      </c>
      <c r="G112" s="38">
        <f t="shared" si="3"/>
        <v>253.69823010655097</v>
      </c>
      <c r="H112" s="2"/>
    </row>
    <row r="113" spans="1:8" ht="25.5" outlineLevel="2">
      <c r="A113" s="20" t="s">
        <v>158</v>
      </c>
      <c r="B113" s="8" t="s">
        <v>159</v>
      </c>
      <c r="C113" s="15"/>
      <c r="D113" s="33">
        <v>13485.18312</v>
      </c>
      <c r="E113" s="34">
        <v>13485.181930000001</v>
      </c>
      <c r="F113" s="28">
        <f t="shared" si="2"/>
        <v>99.999991175499886</v>
      </c>
      <c r="G113" s="38" t="e">
        <f t="shared" si="3"/>
        <v>#DIV/0!</v>
      </c>
      <c r="H113" s="2"/>
    </row>
    <row r="114" spans="1:8" ht="25.5" outlineLevel="3">
      <c r="A114" s="21" t="s">
        <v>158</v>
      </c>
      <c r="B114" s="7" t="s">
        <v>160</v>
      </c>
      <c r="C114" s="7"/>
      <c r="D114" s="35">
        <v>13485.18312</v>
      </c>
      <c r="E114" s="36">
        <v>13485.181930000001</v>
      </c>
      <c r="F114" s="28">
        <f t="shared" si="2"/>
        <v>99.999991175499886</v>
      </c>
      <c r="G114" s="38" t="e">
        <f t="shared" si="3"/>
        <v>#DIV/0!</v>
      </c>
      <c r="H114" s="2"/>
    </row>
    <row r="115" spans="1:8" ht="25.5" outlineLevel="2">
      <c r="A115" s="20" t="s">
        <v>161</v>
      </c>
      <c r="B115" s="8" t="s">
        <v>162</v>
      </c>
      <c r="C115" s="8"/>
      <c r="D115" s="33">
        <v>16857.199369999998</v>
      </c>
      <c r="E115" s="34">
        <v>16857.199369999998</v>
      </c>
      <c r="F115" s="28">
        <f t="shared" si="2"/>
        <v>100</v>
      </c>
      <c r="G115" s="38" t="e">
        <f t="shared" si="3"/>
        <v>#DIV/0!</v>
      </c>
      <c r="H115" s="2"/>
    </row>
    <row r="116" spans="1:8" ht="25.5" outlineLevel="3">
      <c r="A116" s="21" t="s">
        <v>161</v>
      </c>
      <c r="B116" s="7" t="s">
        <v>163</v>
      </c>
      <c r="C116" s="7"/>
      <c r="D116" s="35">
        <v>16857.199369999998</v>
      </c>
      <c r="E116" s="36">
        <v>16857.199369999998</v>
      </c>
      <c r="F116" s="28">
        <f t="shared" si="2"/>
        <v>100</v>
      </c>
      <c r="G116" s="38" t="e">
        <f t="shared" si="3"/>
        <v>#DIV/0!</v>
      </c>
      <c r="H116" s="2"/>
    </row>
    <row r="117" spans="1:8" ht="25.5" outlineLevel="2">
      <c r="A117" s="20" t="s">
        <v>164</v>
      </c>
      <c r="B117" s="8" t="s">
        <v>165</v>
      </c>
      <c r="C117" s="8"/>
      <c r="D117" s="33">
        <v>24222.77</v>
      </c>
      <c r="E117" s="34">
        <v>24222.77</v>
      </c>
      <c r="F117" s="28">
        <f t="shared" si="2"/>
        <v>100</v>
      </c>
      <c r="G117" s="38" t="e">
        <f t="shared" si="3"/>
        <v>#DIV/0!</v>
      </c>
      <c r="H117" s="2"/>
    </row>
    <row r="118" spans="1:8" ht="25.5" outlineLevel="3">
      <c r="A118" s="21" t="s">
        <v>164</v>
      </c>
      <c r="B118" s="7" t="s">
        <v>166</v>
      </c>
      <c r="C118" s="7"/>
      <c r="D118" s="35">
        <v>24222.77</v>
      </c>
      <c r="E118" s="36">
        <v>24222.77</v>
      </c>
      <c r="F118" s="28">
        <f t="shared" si="2"/>
        <v>100</v>
      </c>
      <c r="G118" s="38" t="e">
        <f t="shared" si="3"/>
        <v>#DIV/0!</v>
      </c>
      <c r="H118" s="2"/>
    </row>
    <row r="119" spans="1:8" ht="38.25" outlineLevel="2">
      <c r="A119" s="20" t="s">
        <v>167</v>
      </c>
      <c r="B119" s="8" t="s">
        <v>168</v>
      </c>
      <c r="C119" s="13">
        <v>500</v>
      </c>
      <c r="D119" s="33">
        <v>439.58600000000001</v>
      </c>
      <c r="E119" s="34">
        <v>436.08600000000001</v>
      </c>
      <c r="F119" s="28">
        <f t="shared" si="2"/>
        <v>99.203796299245198</v>
      </c>
      <c r="G119" s="38">
        <f t="shared" si="3"/>
        <v>-12.082799999999992</v>
      </c>
      <c r="H119" s="2"/>
    </row>
    <row r="120" spans="1:8" outlineLevel="2">
      <c r="A120" s="20" t="s">
        <v>344</v>
      </c>
      <c r="B120" s="8" t="s">
        <v>169</v>
      </c>
      <c r="C120" s="8"/>
      <c r="D120" s="33">
        <v>713.06754000000001</v>
      </c>
      <c r="E120" s="34">
        <v>713.06754000000001</v>
      </c>
      <c r="F120" s="28">
        <f t="shared" si="2"/>
        <v>100</v>
      </c>
      <c r="G120" s="38" t="e">
        <f t="shared" si="3"/>
        <v>#DIV/0!</v>
      </c>
      <c r="H120" s="2"/>
    </row>
    <row r="121" spans="1:8" outlineLevel="3">
      <c r="A121" s="21" t="s">
        <v>344</v>
      </c>
      <c r="B121" s="7" t="s">
        <v>170</v>
      </c>
      <c r="C121" s="7"/>
      <c r="D121" s="35">
        <v>713.06754000000001</v>
      </c>
      <c r="E121" s="36">
        <v>713.06754000000001</v>
      </c>
      <c r="F121" s="28">
        <f t="shared" si="2"/>
        <v>100</v>
      </c>
      <c r="G121" s="38" t="e">
        <f t="shared" si="3"/>
        <v>#DIV/0!</v>
      </c>
      <c r="H121" s="2"/>
    </row>
    <row r="122" spans="1:8" ht="38.25" outlineLevel="2">
      <c r="A122" s="22" t="s">
        <v>345</v>
      </c>
      <c r="B122" s="8" t="s">
        <v>171</v>
      </c>
      <c r="C122" s="13">
        <v>554257.09768999997</v>
      </c>
      <c r="D122" s="33">
        <v>1906448.2298900001</v>
      </c>
      <c r="E122" s="34">
        <v>1310631.8778299999</v>
      </c>
      <c r="F122" s="28">
        <f t="shared" si="2"/>
        <v>68.747310169845093</v>
      </c>
      <c r="G122" s="38">
        <f t="shared" si="3"/>
        <v>243.96460376160854</v>
      </c>
      <c r="H122" s="2"/>
    </row>
    <row r="123" spans="1:8" ht="38.25" outlineLevel="3">
      <c r="A123" s="21" t="s">
        <v>345</v>
      </c>
      <c r="B123" s="7" t="s">
        <v>172</v>
      </c>
      <c r="C123" s="14">
        <v>526544.24274000002</v>
      </c>
      <c r="D123" s="35">
        <v>1539812.35702</v>
      </c>
      <c r="E123" s="36">
        <v>1091755.23226</v>
      </c>
      <c r="F123" s="28">
        <f t="shared" si="2"/>
        <v>70.901836011556284</v>
      </c>
      <c r="G123" s="38">
        <f t="shared" si="3"/>
        <v>192.43741209802516</v>
      </c>
      <c r="H123" s="2"/>
    </row>
    <row r="124" spans="1:8" ht="38.25" outlineLevel="3">
      <c r="A124" s="21" t="s">
        <v>345</v>
      </c>
      <c r="B124" s="7" t="s">
        <v>173</v>
      </c>
      <c r="C124" s="14">
        <v>22170.28398</v>
      </c>
      <c r="D124" s="35">
        <v>64834.204519999999</v>
      </c>
      <c r="E124" s="36">
        <v>45936.928699999997</v>
      </c>
      <c r="F124" s="28">
        <f t="shared" si="2"/>
        <v>70.852922527690481</v>
      </c>
      <c r="G124" s="38">
        <f t="shared" si="3"/>
        <v>192.43741116932682</v>
      </c>
      <c r="H124" s="2"/>
    </row>
    <row r="125" spans="1:8" ht="38.25" outlineLevel="3">
      <c r="A125" s="21" t="s">
        <v>345</v>
      </c>
      <c r="B125" s="7" t="s">
        <v>174</v>
      </c>
      <c r="C125" s="14">
        <v>5542.5709699999998</v>
      </c>
      <c r="D125" s="35">
        <v>16208.55113</v>
      </c>
      <c r="E125" s="36">
        <v>11484.232599999999</v>
      </c>
      <c r="F125" s="28">
        <f t="shared" si="2"/>
        <v>70.852925149763209</v>
      </c>
      <c r="G125" s="38">
        <f t="shared" si="3"/>
        <v>192.43741248837813</v>
      </c>
      <c r="H125" s="2"/>
    </row>
    <row r="126" spans="1:8" ht="38.25" outlineLevel="3">
      <c r="A126" s="21" t="s">
        <v>345</v>
      </c>
      <c r="B126" s="7" t="s">
        <v>175</v>
      </c>
      <c r="C126" s="7"/>
      <c r="D126" s="35">
        <v>268122.35746000003</v>
      </c>
      <c r="E126" s="36">
        <v>144108.86428000001</v>
      </c>
      <c r="F126" s="28">
        <f t="shared" si="2"/>
        <v>53.747425483344472</v>
      </c>
      <c r="G126" s="38" t="e">
        <f t="shared" si="3"/>
        <v>#DIV/0!</v>
      </c>
      <c r="H126" s="2"/>
    </row>
    <row r="127" spans="1:8" ht="38.25" outlineLevel="3">
      <c r="A127" s="21" t="s">
        <v>345</v>
      </c>
      <c r="B127" s="7" t="s">
        <v>176</v>
      </c>
      <c r="C127" s="7"/>
      <c r="D127" s="35">
        <v>17185.166649999999</v>
      </c>
      <c r="E127" s="36">
        <v>17185.166649999999</v>
      </c>
      <c r="F127" s="28">
        <f t="shared" si="2"/>
        <v>100</v>
      </c>
      <c r="G127" s="38" t="e">
        <f t="shared" si="3"/>
        <v>#DIV/0!</v>
      </c>
      <c r="H127" s="2"/>
    </row>
    <row r="128" spans="1:8" ht="38.25" outlineLevel="3">
      <c r="A128" s="21" t="s">
        <v>345</v>
      </c>
      <c r="B128" s="7" t="s">
        <v>177</v>
      </c>
      <c r="C128" s="7"/>
      <c r="D128" s="35">
        <v>268.39075000000003</v>
      </c>
      <c r="E128" s="36">
        <v>144.25098</v>
      </c>
      <c r="F128" s="28">
        <f t="shared" si="2"/>
        <v>53.746628749314198</v>
      </c>
      <c r="G128" s="38" t="e">
        <f t="shared" si="3"/>
        <v>#DIV/0!</v>
      </c>
      <c r="H128" s="2"/>
    </row>
    <row r="129" spans="1:8" ht="38.25" outlineLevel="3">
      <c r="A129" s="21" t="s">
        <v>345</v>
      </c>
      <c r="B129" s="7" t="s">
        <v>178</v>
      </c>
      <c r="C129" s="7"/>
      <c r="D129" s="35">
        <v>17.202359999999999</v>
      </c>
      <c r="E129" s="36">
        <v>17.202359999999999</v>
      </c>
      <c r="F129" s="28">
        <f t="shared" si="2"/>
        <v>100</v>
      </c>
      <c r="G129" s="38" t="e">
        <f t="shared" si="3"/>
        <v>#DIV/0!</v>
      </c>
      <c r="H129" s="2"/>
    </row>
    <row r="130" spans="1:8" ht="38.25" outlineLevel="1">
      <c r="A130" s="19" t="s">
        <v>179</v>
      </c>
      <c r="B130" s="9" t="s">
        <v>180</v>
      </c>
      <c r="C130" s="12">
        <v>19706.544000000002</v>
      </c>
      <c r="D130" s="31">
        <v>19728.241190000001</v>
      </c>
      <c r="E130" s="32">
        <v>19728.241190000001</v>
      </c>
      <c r="F130" s="28">
        <f t="shared" si="2"/>
        <v>100</v>
      </c>
      <c r="G130" s="38">
        <f t="shared" si="3"/>
        <v>0.11010144650424536</v>
      </c>
      <c r="H130" s="2"/>
    </row>
    <row r="131" spans="1:8" ht="38.25" outlineLevel="2">
      <c r="A131" s="20" t="s">
        <v>181</v>
      </c>
      <c r="B131" s="8" t="s">
        <v>182</v>
      </c>
      <c r="C131" s="13">
        <v>19706.544000000002</v>
      </c>
      <c r="D131" s="33">
        <v>19728.241190000001</v>
      </c>
      <c r="E131" s="34">
        <v>19728.241190000001</v>
      </c>
      <c r="F131" s="28">
        <f t="shared" si="2"/>
        <v>100</v>
      </c>
      <c r="G131" s="38">
        <f t="shared" si="3"/>
        <v>0.11010144650424536</v>
      </c>
      <c r="H131" s="2"/>
    </row>
    <row r="132" spans="1:8" ht="38.25" outlineLevel="3">
      <c r="A132" s="21" t="s">
        <v>181</v>
      </c>
      <c r="B132" s="7" t="s">
        <v>182</v>
      </c>
      <c r="C132" s="15"/>
      <c r="D132" s="35">
        <v>21.697189999999999</v>
      </c>
      <c r="E132" s="36">
        <v>21.697189999999999</v>
      </c>
      <c r="F132" s="28">
        <f t="shared" si="2"/>
        <v>100</v>
      </c>
      <c r="G132" s="38" t="e">
        <f t="shared" si="3"/>
        <v>#DIV/0!</v>
      </c>
      <c r="H132" s="2"/>
    </row>
    <row r="133" spans="1:8" ht="38.25" outlineLevel="3">
      <c r="A133" s="21" t="s">
        <v>181</v>
      </c>
      <c r="B133" s="7" t="s">
        <v>183</v>
      </c>
      <c r="C133" s="14">
        <v>10275.227000000001</v>
      </c>
      <c r="D133" s="35">
        <v>10275.227000000001</v>
      </c>
      <c r="E133" s="36">
        <v>10275.227000000001</v>
      </c>
      <c r="F133" s="28">
        <f t="shared" si="2"/>
        <v>100</v>
      </c>
      <c r="G133" s="38">
        <f t="shared" si="3"/>
        <v>0</v>
      </c>
      <c r="H133" s="2"/>
    </row>
    <row r="134" spans="1:8" ht="38.25" outlineLevel="3">
      <c r="A134" s="21" t="s">
        <v>181</v>
      </c>
      <c r="B134" s="7" t="s">
        <v>184</v>
      </c>
      <c r="C134" s="14">
        <v>9431.3169999999991</v>
      </c>
      <c r="D134" s="35">
        <v>9431.3169999999991</v>
      </c>
      <c r="E134" s="36">
        <v>9431.3169999999991</v>
      </c>
      <c r="F134" s="28">
        <f t="shared" si="2"/>
        <v>100</v>
      </c>
      <c r="G134" s="38">
        <f t="shared" si="3"/>
        <v>0</v>
      </c>
      <c r="H134" s="2"/>
    </row>
    <row r="135" spans="1:8" ht="38.25" outlineLevel="1">
      <c r="A135" s="19" t="s">
        <v>185</v>
      </c>
      <c r="B135" s="9" t="s">
        <v>186</v>
      </c>
      <c r="C135" s="12">
        <v>1368.972</v>
      </c>
      <c r="D135" s="31">
        <v>28.339459999999999</v>
      </c>
      <c r="E135" s="32">
        <v>0</v>
      </c>
      <c r="F135" s="28">
        <f>E135/D135*100</f>
        <v>0</v>
      </c>
      <c r="G135" s="38">
        <f t="shared" ref="G135:G198" si="4">D135/C135*100-100</f>
        <v>-97.929872926546338</v>
      </c>
      <c r="H135" s="2"/>
    </row>
    <row r="136" spans="1:8" ht="63.75" outlineLevel="1">
      <c r="A136" s="23" t="s">
        <v>352</v>
      </c>
      <c r="B136" s="24" t="s">
        <v>353</v>
      </c>
      <c r="C136" s="13">
        <v>1368.972</v>
      </c>
      <c r="D136" s="15"/>
      <c r="E136" s="15"/>
      <c r="F136" s="28"/>
      <c r="G136" s="38">
        <f t="shared" si="4"/>
        <v>-100</v>
      </c>
      <c r="H136" s="2"/>
    </row>
    <row r="137" spans="1:8" ht="63.75" outlineLevel="1">
      <c r="A137" s="25" t="s">
        <v>352</v>
      </c>
      <c r="B137" s="26" t="s">
        <v>354</v>
      </c>
      <c r="C137" s="14">
        <v>1368.972</v>
      </c>
      <c r="D137" s="15"/>
      <c r="E137" s="15"/>
      <c r="F137" s="28"/>
      <c r="G137" s="38">
        <f t="shared" si="4"/>
        <v>-100</v>
      </c>
      <c r="H137" s="2"/>
    </row>
    <row r="138" spans="1:8" ht="25.5" outlineLevel="2">
      <c r="A138" s="20" t="s">
        <v>187</v>
      </c>
      <c r="B138" s="8" t="s">
        <v>188</v>
      </c>
      <c r="C138" s="8"/>
      <c r="D138" s="33">
        <v>28.339459999999999</v>
      </c>
      <c r="E138" s="34">
        <v>0</v>
      </c>
      <c r="F138" s="28">
        <f t="shared" ref="F138:F199" si="5">E138/D138*100</f>
        <v>0</v>
      </c>
      <c r="G138" s="38" t="e">
        <f t="shared" si="4"/>
        <v>#DIV/0!</v>
      </c>
      <c r="H138" s="2"/>
    </row>
    <row r="139" spans="1:8" ht="25.5">
      <c r="A139" s="17" t="s">
        <v>189</v>
      </c>
      <c r="B139" s="18" t="s">
        <v>190</v>
      </c>
      <c r="C139" s="11">
        <v>230</v>
      </c>
      <c r="D139" s="29">
        <v>190.60533000000001</v>
      </c>
      <c r="E139" s="30">
        <v>178.59558999999999</v>
      </c>
      <c r="F139" s="28">
        <f t="shared" si="5"/>
        <v>93.699158360366937</v>
      </c>
      <c r="G139" s="38">
        <f t="shared" si="4"/>
        <v>-17.128117391304343</v>
      </c>
      <c r="H139" s="2"/>
    </row>
    <row r="140" spans="1:8" ht="25.5" outlineLevel="1">
      <c r="A140" s="19" t="s">
        <v>191</v>
      </c>
      <c r="B140" s="9" t="s">
        <v>192</v>
      </c>
      <c r="C140" s="12">
        <v>165</v>
      </c>
      <c r="D140" s="31">
        <v>130.19111000000001</v>
      </c>
      <c r="E140" s="32">
        <v>122.03185000000001</v>
      </c>
      <c r="F140" s="28">
        <f t="shared" si="5"/>
        <v>93.732859332714796</v>
      </c>
      <c r="G140" s="38">
        <f t="shared" si="4"/>
        <v>-21.096296969696965</v>
      </c>
      <c r="H140" s="2"/>
    </row>
    <row r="141" spans="1:8" ht="38.25" outlineLevel="2">
      <c r="A141" s="20" t="s">
        <v>193</v>
      </c>
      <c r="B141" s="8" t="s">
        <v>194</v>
      </c>
      <c r="C141" s="13">
        <v>155</v>
      </c>
      <c r="D141" s="33">
        <v>42.691110000000002</v>
      </c>
      <c r="E141" s="34">
        <v>34.531849999999999</v>
      </c>
      <c r="F141" s="28">
        <f t="shared" si="5"/>
        <v>80.887683641863603</v>
      </c>
      <c r="G141" s="38">
        <f t="shared" si="4"/>
        <v>-72.457348387096772</v>
      </c>
      <c r="H141" s="2"/>
    </row>
    <row r="142" spans="1:8" ht="25.5" outlineLevel="2">
      <c r="A142" s="20" t="s">
        <v>195</v>
      </c>
      <c r="B142" s="8" t="s">
        <v>196</v>
      </c>
      <c r="C142" s="13">
        <v>10</v>
      </c>
      <c r="D142" s="33">
        <v>80</v>
      </c>
      <c r="E142" s="34">
        <v>80</v>
      </c>
      <c r="F142" s="28">
        <f t="shared" si="5"/>
        <v>100</v>
      </c>
      <c r="G142" s="38">
        <f t="shared" si="4"/>
        <v>700</v>
      </c>
      <c r="H142" s="2"/>
    </row>
    <row r="143" spans="1:8" ht="38.25" outlineLevel="2">
      <c r="A143" s="20" t="s">
        <v>197</v>
      </c>
      <c r="B143" s="8" t="s">
        <v>198</v>
      </c>
      <c r="C143" s="8"/>
      <c r="D143" s="33">
        <v>7.5</v>
      </c>
      <c r="E143" s="34">
        <v>7.5</v>
      </c>
      <c r="F143" s="28">
        <f t="shared" si="5"/>
        <v>100</v>
      </c>
      <c r="G143" s="38" t="e">
        <f t="shared" si="4"/>
        <v>#DIV/0!</v>
      </c>
      <c r="H143" s="2"/>
    </row>
    <row r="144" spans="1:8" ht="25.5" outlineLevel="1">
      <c r="A144" s="19" t="s">
        <v>199</v>
      </c>
      <c r="B144" s="9" t="s">
        <v>200</v>
      </c>
      <c r="C144" s="12">
        <v>65</v>
      </c>
      <c r="D144" s="31">
        <v>60.41422</v>
      </c>
      <c r="E144" s="32">
        <v>56.563740000000003</v>
      </c>
      <c r="F144" s="28">
        <f t="shared" si="5"/>
        <v>93.626533620727045</v>
      </c>
      <c r="G144" s="38">
        <f t="shared" si="4"/>
        <v>-7.0550461538461491</v>
      </c>
      <c r="H144" s="2"/>
    </row>
    <row r="145" spans="1:8" ht="38.25" outlineLevel="1">
      <c r="A145" s="23" t="s">
        <v>355</v>
      </c>
      <c r="B145" s="24" t="s">
        <v>356</v>
      </c>
      <c r="C145" s="13">
        <v>15</v>
      </c>
      <c r="D145" s="15"/>
      <c r="E145" s="15"/>
      <c r="F145" s="28"/>
      <c r="G145" s="38">
        <f t="shared" si="4"/>
        <v>-100</v>
      </c>
      <c r="H145" s="2"/>
    </row>
    <row r="146" spans="1:8" ht="38.25" outlineLevel="2">
      <c r="A146" s="20" t="s">
        <v>201</v>
      </c>
      <c r="B146" s="8" t="s">
        <v>202</v>
      </c>
      <c r="C146" s="13">
        <v>50</v>
      </c>
      <c r="D146" s="33">
        <v>60.41422</v>
      </c>
      <c r="E146" s="34">
        <v>56.563740000000003</v>
      </c>
      <c r="F146" s="28">
        <f t="shared" si="5"/>
        <v>93.626533620727045</v>
      </c>
      <c r="G146" s="38">
        <f t="shared" si="4"/>
        <v>20.828439999999986</v>
      </c>
      <c r="H146" s="2"/>
    </row>
    <row r="147" spans="1:8" ht="51">
      <c r="A147" s="17" t="s">
        <v>203</v>
      </c>
      <c r="B147" s="18" t="s">
        <v>204</v>
      </c>
      <c r="C147" s="11">
        <v>840.4</v>
      </c>
      <c r="D147" s="29">
        <v>1175.27747</v>
      </c>
      <c r="E147" s="30">
        <v>1152.3075799999999</v>
      </c>
      <c r="F147" s="28">
        <f t="shared" si="5"/>
        <v>98.04557727121238</v>
      </c>
      <c r="G147" s="38">
        <f t="shared" si="4"/>
        <v>39.847390528319835</v>
      </c>
      <c r="H147" s="2"/>
    </row>
    <row r="148" spans="1:8" ht="25.5" outlineLevel="1">
      <c r="A148" s="19" t="s">
        <v>205</v>
      </c>
      <c r="B148" s="9" t="s">
        <v>206</v>
      </c>
      <c r="C148" s="12">
        <v>230</v>
      </c>
      <c r="D148" s="31">
        <v>118.70989</v>
      </c>
      <c r="E148" s="32">
        <v>117.68</v>
      </c>
      <c r="F148" s="28">
        <f t="shared" si="5"/>
        <v>99.132431173173529</v>
      </c>
      <c r="G148" s="38">
        <f t="shared" si="4"/>
        <v>-48.387004347826092</v>
      </c>
      <c r="H148" s="2"/>
    </row>
    <row r="149" spans="1:8" outlineLevel="2">
      <c r="A149" s="20" t="s">
        <v>207</v>
      </c>
      <c r="B149" s="8" t="s">
        <v>208</v>
      </c>
      <c r="C149" s="13">
        <v>150</v>
      </c>
      <c r="D149" s="33">
        <v>90</v>
      </c>
      <c r="E149" s="34">
        <v>90</v>
      </c>
      <c r="F149" s="28">
        <f t="shared" si="5"/>
        <v>100</v>
      </c>
      <c r="G149" s="38">
        <f t="shared" si="4"/>
        <v>-40</v>
      </c>
      <c r="H149" s="2"/>
    </row>
    <row r="150" spans="1:8" outlineLevel="3">
      <c r="A150" s="21" t="s">
        <v>207</v>
      </c>
      <c r="B150" s="7" t="s">
        <v>209</v>
      </c>
      <c r="C150" s="13">
        <v>150</v>
      </c>
      <c r="D150" s="35">
        <v>90</v>
      </c>
      <c r="E150" s="36">
        <v>90</v>
      </c>
      <c r="F150" s="28">
        <f t="shared" si="5"/>
        <v>100</v>
      </c>
      <c r="G150" s="38">
        <f t="shared" si="4"/>
        <v>-40</v>
      </c>
      <c r="H150" s="2"/>
    </row>
    <row r="151" spans="1:8" ht="25.5" outlineLevel="2">
      <c r="A151" s="20" t="s">
        <v>210</v>
      </c>
      <c r="B151" s="8" t="s">
        <v>211</v>
      </c>
      <c r="C151" s="13">
        <v>80</v>
      </c>
      <c r="D151" s="33">
        <v>28.709890000000001</v>
      </c>
      <c r="E151" s="34">
        <v>27.68</v>
      </c>
      <c r="F151" s="28">
        <f t="shared" si="5"/>
        <v>96.412769258259075</v>
      </c>
      <c r="G151" s="38">
        <f t="shared" si="4"/>
        <v>-64.112637500000005</v>
      </c>
      <c r="H151" s="2"/>
    </row>
    <row r="152" spans="1:8" ht="25.5" outlineLevel="1">
      <c r="A152" s="19" t="s">
        <v>212</v>
      </c>
      <c r="B152" s="9" t="s">
        <v>213</v>
      </c>
      <c r="C152" s="12">
        <v>15</v>
      </c>
      <c r="D152" s="31">
        <v>66.179000000000002</v>
      </c>
      <c r="E152" s="32">
        <v>64.739000000000004</v>
      </c>
      <c r="F152" s="28">
        <f t="shared" si="5"/>
        <v>97.824083168376674</v>
      </c>
      <c r="G152" s="38">
        <f t="shared" si="4"/>
        <v>341.19333333333338</v>
      </c>
      <c r="H152" s="2"/>
    </row>
    <row r="153" spans="1:8" ht="63.75" outlineLevel="2">
      <c r="A153" s="20" t="s">
        <v>214</v>
      </c>
      <c r="B153" s="8" t="s">
        <v>215</v>
      </c>
      <c r="C153" s="13">
        <v>15</v>
      </c>
      <c r="D153" s="33">
        <v>63.28</v>
      </c>
      <c r="E153" s="34">
        <v>61.84</v>
      </c>
      <c r="F153" s="28">
        <f t="shared" si="5"/>
        <v>97.724399494311001</v>
      </c>
      <c r="G153" s="38">
        <f t="shared" si="4"/>
        <v>321.86666666666667</v>
      </c>
      <c r="H153" s="2"/>
    </row>
    <row r="154" spans="1:8" ht="89.25" outlineLevel="2">
      <c r="A154" s="20" t="s">
        <v>216</v>
      </c>
      <c r="B154" s="8" t="s">
        <v>217</v>
      </c>
      <c r="C154" s="15"/>
      <c r="D154" s="33">
        <v>2.899</v>
      </c>
      <c r="E154" s="34">
        <v>2.899</v>
      </c>
      <c r="F154" s="28">
        <f t="shared" si="5"/>
        <v>100</v>
      </c>
      <c r="G154" s="38" t="e">
        <f t="shared" si="4"/>
        <v>#DIV/0!</v>
      </c>
      <c r="H154" s="2"/>
    </row>
    <row r="155" spans="1:8" ht="25.5" outlineLevel="1">
      <c r="A155" s="19" t="s">
        <v>218</v>
      </c>
      <c r="B155" s="9" t="s">
        <v>219</v>
      </c>
      <c r="C155" s="12">
        <v>595.4</v>
      </c>
      <c r="D155" s="31">
        <v>990.38858000000005</v>
      </c>
      <c r="E155" s="32">
        <v>969.88858000000005</v>
      </c>
      <c r="F155" s="28">
        <f t="shared" si="5"/>
        <v>97.930105373387889</v>
      </c>
      <c r="G155" s="38">
        <f t="shared" si="4"/>
        <v>66.340036949949621</v>
      </c>
      <c r="H155" s="2"/>
    </row>
    <row r="156" spans="1:8" ht="25.5" outlineLevel="2">
      <c r="A156" s="20" t="s">
        <v>220</v>
      </c>
      <c r="B156" s="8" t="s">
        <v>221</v>
      </c>
      <c r="C156" s="13">
        <v>85.4</v>
      </c>
      <c r="D156" s="33">
        <v>490.38857999999999</v>
      </c>
      <c r="E156" s="34">
        <v>469.88857999999999</v>
      </c>
      <c r="F156" s="28">
        <f t="shared" si="5"/>
        <v>95.819641640105075</v>
      </c>
      <c r="G156" s="38">
        <f t="shared" si="4"/>
        <v>474.22550351288044</v>
      </c>
      <c r="H156" s="2"/>
    </row>
    <row r="157" spans="1:8" ht="25.5" outlineLevel="3">
      <c r="A157" s="21" t="s">
        <v>220</v>
      </c>
      <c r="B157" s="7" t="s">
        <v>221</v>
      </c>
      <c r="C157" s="14">
        <v>15</v>
      </c>
      <c r="D157" s="35">
        <v>31.099689999999999</v>
      </c>
      <c r="E157" s="36">
        <v>10.599690000000001</v>
      </c>
      <c r="F157" s="28">
        <f t="shared" si="5"/>
        <v>34.082944235135464</v>
      </c>
      <c r="G157" s="38">
        <f t="shared" si="4"/>
        <v>107.33126666666669</v>
      </c>
      <c r="H157" s="2"/>
    </row>
    <row r="158" spans="1:8" ht="25.5" outlineLevel="3">
      <c r="A158" s="21" t="s">
        <v>220</v>
      </c>
      <c r="B158" s="7" t="s">
        <v>222</v>
      </c>
      <c r="C158" s="14">
        <v>70.400000000000006</v>
      </c>
      <c r="D158" s="35">
        <v>70.400000000000006</v>
      </c>
      <c r="E158" s="36">
        <v>70.400000000000006</v>
      </c>
      <c r="F158" s="28">
        <f t="shared" si="5"/>
        <v>100</v>
      </c>
      <c r="G158" s="38">
        <f t="shared" si="4"/>
        <v>0</v>
      </c>
      <c r="H158" s="2"/>
    </row>
    <row r="159" spans="1:8" ht="25.5" outlineLevel="3">
      <c r="A159" s="21" t="s">
        <v>220</v>
      </c>
      <c r="B159" s="7" t="s">
        <v>223</v>
      </c>
      <c r="C159" s="7"/>
      <c r="D159" s="35">
        <v>388.88889</v>
      </c>
      <c r="E159" s="36">
        <v>388.88889</v>
      </c>
      <c r="F159" s="28">
        <f t="shared" si="5"/>
        <v>100</v>
      </c>
      <c r="G159" s="38" t="e">
        <f t="shared" si="4"/>
        <v>#DIV/0!</v>
      </c>
      <c r="H159" s="2"/>
    </row>
    <row r="160" spans="1:8" ht="38.25" outlineLevel="3">
      <c r="A160" s="23" t="s">
        <v>357</v>
      </c>
      <c r="B160" s="24" t="s">
        <v>358</v>
      </c>
      <c r="C160" s="13">
        <v>10</v>
      </c>
      <c r="D160" s="15"/>
      <c r="E160" s="15"/>
      <c r="F160" s="28"/>
      <c r="G160" s="38">
        <f t="shared" si="4"/>
        <v>-100</v>
      </c>
      <c r="H160" s="2"/>
    </row>
    <row r="161" spans="1:8" ht="89.25" outlineLevel="2">
      <c r="A161" s="20" t="s">
        <v>346</v>
      </c>
      <c r="B161" s="8" t="s">
        <v>224</v>
      </c>
      <c r="C161" s="13">
        <v>500</v>
      </c>
      <c r="D161" s="33">
        <v>500</v>
      </c>
      <c r="E161" s="34">
        <v>500</v>
      </c>
      <c r="F161" s="28">
        <f t="shared" si="5"/>
        <v>100</v>
      </c>
      <c r="G161" s="38">
        <f t="shared" si="4"/>
        <v>0</v>
      </c>
      <c r="H161" s="2"/>
    </row>
    <row r="162" spans="1:8" ht="89.25" outlineLevel="3">
      <c r="A162" s="21" t="s">
        <v>346</v>
      </c>
      <c r="B162" s="7" t="s">
        <v>225</v>
      </c>
      <c r="C162" s="14">
        <v>500</v>
      </c>
      <c r="D162" s="35">
        <v>500</v>
      </c>
      <c r="E162" s="36">
        <v>500</v>
      </c>
      <c r="F162" s="28">
        <f t="shared" si="5"/>
        <v>100</v>
      </c>
      <c r="G162" s="38">
        <f t="shared" si="4"/>
        <v>0</v>
      </c>
      <c r="H162" s="2"/>
    </row>
    <row r="163" spans="1:8" ht="38.25">
      <c r="A163" s="17" t="s">
        <v>226</v>
      </c>
      <c r="B163" s="18" t="s">
        <v>227</v>
      </c>
      <c r="C163" s="11">
        <v>2666.6666700000001</v>
      </c>
      <c r="D163" s="29">
        <v>3272.9920000000002</v>
      </c>
      <c r="E163" s="30">
        <v>3272.9920000000002</v>
      </c>
      <c r="F163" s="28">
        <f t="shared" si="5"/>
        <v>100</v>
      </c>
      <c r="G163" s="38">
        <f t="shared" si="4"/>
        <v>22.73719984657852</v>
      </c>
      <c r="H163" s="2"/>
    </row>
    <row r="164" spans="1:8" ht="25.5" outlineLevel="1">
      <c r="A164" s="19" t="s">
        <v>228</v>
      </c>
      <c r="B164" s="9" t="s">
        <v>229</v>
      </c>
      <c r="C164" s="12">
        <v>2666.6666700000001</v>
      </c>
      <c r="D164" s="31">
        <v>2632.5790000000002</v>
      </c>
      <c r="E164" s="32">
        <v>2632.5790000000002</v>
      </c>
      <c r="F164" s="28">
        <f t="shared" si="5"/>
        <v>100</v>
      </c>
      <c r="G164" s="38">
        <f t="shared" si="4"/>
        <v>-1.2782876234021359</v>
      </c>
      <c r="H164" s="2"/>
    </row>
    <row r="165" spans="1:8" ht="51" outlineLevel="2">
      <c r="A165" s="20" t="s">
        <v>230</v>
      </c>
      <c r="B165" s="8" t="s">
        <v>231</v>
      </c>
      <c r="C165" s="13">
        <v>2666.6666700000001</v>
      </c>
      <c r="D165" s="33">
        <v>2632.5790000000002</v>
      </c>
      <c r="E165" s="34">
        <v>2632.5790000000002</v>
      </c>
      <c r="F165" s="28">
        <f t="shared" si="5"/>
        <v>100</v>
      </c>
      <c r="G165" s="38">
        <f t="shared" si="4"/>
        <v>-1.2782876234021359</v>
      </c>
      <c r="H165" s="2"/>
    </row>
    <row r="166" spans="1:8" ht="51" outlineLevel="3">
      <c r="A166" s="21" t="s">
        <v>230</v>
      </c>
      <c r="B166" s="7" t="s">
        <v>231</v>
      </c>
      <c r="C166" s="14">
        <v>1000</v>
      </c>
      <c r="D166" s="35">
        <v>898.20399999999995</v>
      </c>
      <c r="E166" s="36">
        <v>898.20399999999995</v>
      </c>
      <c r="F166" s="28">
        <f t="shared" si="5"/>
        <v>100</v>
      </c>
      <c r="G166" s="38">
        <f t="shared" si="4"/>
        <v>-10.179599999999994</v>
      </c>
      <c r="H166" s="2"/>
    </row>
    <row r="167" spans="1:8" ht="51" outlineLevel="3">
      <c r="A167" s="21" t="s">
        <v>230</v>
      </c>
      <c r="B167" s="7" t="s">
        <v>232</v>
      </c>
      <c r="C167" s="14">
        <v>1666.6666700000001</v>
      </c>
      <c r="D167" s="35">
        <v>1734.375</v>
      </c>
      <c r="E167" s="36">
        <v>1734.375</v>
      </c>
      <c r="F167" s="28">
        <f t="shared" si="5"/>
        <v>100</v>
      </c>
      <c r="G167" s="38">
        <f t="shared" si="4"/>
        <v>4.0624997918750125</v>
      </c>
      <c r="H167" s="2"/>
    </row>
    <row r="168" spans="1:8" ht="25.5" outlineLevel="1">
      <c r="A168" s="19" t="s">
        <v>233</v>
      </c>
      <c r="B168" s="9" t="s">
        <v>234</v>
      </c>
      <c r="C168" s="11"/>
      <c r="D168" s="31">
        <v>640.41300000000001</v>
      </c>
      <c r="E168" s="32">
        <v>640.41300000000001</v>
      </c>
      <c r="F168" s="28">
        <f t="shared" si="5"/>
        <v>100</v>
      </c>
      <c r="G168" s="38" t="e">
        <f t="shared" si="4"/>
        <v>#DIV/0!</v>
      </c>
      <c r="H168" s="2"/>
    </row>
    <row r="169" spans="1:8" ht="51" outlineLevel="2">
      <c r="A169" s="20" t="s">
        <v>235</v>
      </c>
      <c r="B169" s="8" t="s">
        <v>236</v>
      </c>
      <c r="C169" s="8"/>
      <c r="D169" s="33">
        <v>640.41300000000001</v>
      </c>
      <c r="E169" s="34">
        <v>640.41300000000001</v>
      </c>
      <c r="F169" s="28">
        <f t="shared" si="5"/>
        <v>100</v>
      </c>
      <c r="G169" s="38" t="e">
        <f t="shared" si="4"/>
        <v>#DIV/0!</v>
      </c>
      <c r="H169" s="2"/>
    </row>
    <row r="170" spans="1:8" ht="38.25">
      <c r="A170" s="17" t="s">
        <v>237</v>
      </c>
      <c r="B170" s="18" t="s">
        <v>238</v>
      </c>
      <c r="C170" s="11">
        <v>478761.57893999998</v>
      </c>
      <c r="D170" s="29">
        <v>356956.63391999999</v>
      </c>
      <c r="E170" s="30">
        <v>244056.29694999999</v>
      </c>
      <c r="F170" s="28">
        <f t="shared" si="5"/>
        <v>68.371413712035718</v>
      </c>
      <c r="G170" s="38">
        <f t="shared" si="4"/>
        <v>-25.441670839519276</v>
      </c>
      <c r="H170" s="2"/>
    </row>
    <row r="171" spans="1:8" ht="25.5" outlineLevel="1">
      <c r="A171" s="19" t="s">
        <v>239</v>
      </c>
      <c r="B171" s="9" t="s">
        <v>240</v>
      </c>
      <c r="C171" s="9"/>
      <c r="D171" s="31">
        <v>882.47658000000001</v>
      </c>
      <c r="E171" s="32">
        <v>878.71771999999999</v>
      </c>
      <c r="F171" s="28">
        <f t="shared" si="5"/>
        <v>99.574055551706536</v>
      </c>
      <c r="G171" s="38" t="e">
        <f t="shared" si="4"/>
        <v>#DIV/0!</v>
      </c>
      <c r="H171" s="2"/>
    </row>
    <row r="172" spans="1:8" ht="51" outlineLevel="2">
      <c r="A172" s="20" t="s">
        <v>241</v>
      </c>
      <c r="B172" s="8" t="s">
        <v>242</v>
      </c>
      <c r="C172" s="8"/>
      <c r="D172" s="33">
        <v>882.47658000000001</v>
      </c>
      <c r="E172" s="34">
        <v>878.71771999999999</v>
      </c>
      <c r="F172" s="28">
        <f t="shared" si="5"/>
        <v>99.574055551706536</v>
      </c>
      <c r="G172" s="38" t="e">
        <f t="shared" si="4"/>
        <v>#DIV/0!</v>
      </c>
      <c r="H172" s="2"/>
    </row>
    <row r="173" spans="1:8" ht="25.5" outlineLevel="1">
      <c r="A173" s="19" t="s">
        <v>243</v>
      </c>
      <c r="B173" s="9" t="s">
        <v>244</v>
      </c>
      <c r="C173" s="12">
        <v>478761.57893999998</v>
      </c>
      <c r="D173" s="31">
        <v>356074.15733999998</v>
      </c>
      <c r="E173" s="32">
        <v>243177.57923</v>
      </c>
      <c r="F173" s="28">
        <f t="shared" si="5"/>
        <v>68.29408262779377</v>
      </c>
      <c r="G173" s="38">
        <f t="shared" si="4"/>
        <v>-25.6259956932291</v>
      </c>
      <c r="H173" s="2"/>
    </row>
    <row r="174" spans="1:8" ht="51" outlineLevel="2">
      <c r="A174" s="20" t="s">
        <v>245</v>
      </c>
      <c r="B174" s="8" t="s">
        <v>246</v>
      </c>
      <c r="C174" s="13">
        <v>478761.57893999998</v>
      </c>
      <c r="D174" s="33">
        <v>356074.15733999998</v>
      </c>
      <c r="E174" s="34">
        <v>243177.57923</v>
      </c>
      <c r="F174" s="28">
        <f t="shared" si="5"/>
        <v>68.29408262779377</v>
      </c>
      <c r="G174" s="38">
        <f t="shared" si="4"/>
        <v>-25.6259956932291</v>
      </c>
      <c r="H174" s="2"/>
    </row>
    <row r="175" spans="1:8" ht="51" outlineLevel="3">
      <c r="A175" s="21" t="s">
        <v>245</v>
      </c>
      <c r="B175" s="7" t="s">
        <v>246</v>
      </c>
      <c r="C175" s="15"/>
      <c r="D175" s="35">
        <v>1155.1741</v>
      </c>
      <c r="E175" s="36">
        <v>1035.44282</v>
      </c>
      <c r="F175" s="28">
        <f t="shared" si="5"/>
        <v>89.635217756353782</v>
      </c>
      <c r="G175" s="38" t="e">
        <f t="shared" si="4"/>
        <v>#DIV/0!</v>
      </c>
      <c r="H175" s="2"/>
    </row>
    <row r="176" spans="1:8" ht="51" outlineLevel="3">
      <c r="A176" s="21" t="s">
        <v>245</v>
      </c>
      <c r="B176" s="7" t="s">
        <v>247</v>
      </c>
      <c r="C176" s="14">
        <v>47746.105259999997</v>
      </c>
      <c r="D176" s="35">
        <v>39087.166949999999</v>
      </c>
      <c r="E176" s="36">
        <v>38580.184719999997</v>
      </c>
      <c r="F176" s="28">
        <f t="shared" si="5"/>
        <v>98.702944547890795</v>
      </c>
      <c r="G176" s="38">
        <f t="shared" si="4"/>
        <v>-18.135381436554894</v>
      </c>
      <c r="H176" s="2"/>
    </row>
    <row r="177" spans="1:8" ht="51" outlineLevel="3">
      <c r="A177" s="21" t="s">
        <v>245</v>
      </c>
      <c r="B177" s="7" t="s">
        <v>248</v>
      </c>
      <c r="C177" s="14">
        <v>431015.47368</v>
      </c>
      <c r="D177" s="35">
        <v>315831.81628999999</v>
      </c>
      <c r="E177" s="36">
        <v>203561.95168999999</v>
      </c>
      <c r="F177" s="28">
        <f t="shared" si="5"/>
        <v>64.452642574517355</v>
      </c>
      <c r="G177" s="38">
        <f t="shared" si="4"/>
        <v>-26.72378706188077</v>
      </c>
      <c r="H177" s="2"/>
    </row>
    <row r="178" spans="1:8" ht="51">
      <c r="A178" s="17" t="s">
        <v>249</v>
      </c>
      <c r="B178" s="18" t="s">
        <v>250</v>
      </c>
      <c r="C178" s="11">
        <v>87823.511199999994</v>
      </c>
      <c r="D178" s="29">
        <v>272440.30966000003</v>
      </c>
      <c r="E178" s="30">
        <v>269873.00427999999</v>
      </c>
      <c r="F178" s="28">
        <f t="shared" si="5"/>
        <v>99.057663169152903</v>
      </c>
      <c r="G178" s="38">
        <f t="shared" si="4"/>
        <v>210.21341089355133</v>
      </c>
      <c r="H178" s="2"/>
    </row>
    <row r="179" spans="1:8" ht="25.5" outlineLevel="1">
      <c r="A179" s="19" t="s">
        <v>251</v>
      </c>
      <c r="B179" s="9" t="s">
        <v>252</v>
      </c>
      <c r="C179" s="12">
        <v>35520.595999999998</v>
      </c>
      <c r="D179" s="31">
        <v>40576.59792</v>
      </c>
      <c r="E179" s="32">
        <v>40266.250419999997</v>
      </c>
      <c r="F179" s="28">
        <f t="shared" si="5"/>
        <v>99.235156430285556</v>
      </c>
      <c r="G179" s="38">
        <f t="shared" si="4"/>
        <v>14.234000803364893</v>
      </c>
      <c r="H179" s="2"/>
    </row>
    <row r="180" spans="1:8" ht="25.5" outlineLevel="2">
      <c r="A180" s="20" t="s">
        <v>253</v>
      </c>
      <c r="B180" s="8" t="s">
        <v>254</v>
      </c>
      <c r="C180" s="13">
        <v>2250</v>
      </c>
      <c r="D180" s="33">
        <v>3098.5173100000002</v>
      </c>
      <c r="E180" s="34">
        <v>2870.6501600000001</v>
      </c>
      <c r="F180" s="28">
        <f t="shared" si="5"/>
        <v>92.645929417124989</v>
      </c>
      <c r="G180" s="38">
        <f t="shared" si="4"/>
        <v>37.711880444444432</v>
      </c>
      <c r="H180" s="2"/>
    </row>
    <row r="181" spans="1:8" ht="63.75" outlineLevel="2">
      <c r="A181" s="20" t="s">
        <v>255</v>
      </c>
      <c r="B181" s="8" t="s">
        <v>256</v>
      </c>
      <c r="C181" s="13">
        <v>33270.595999999998</v>
      </c>
      <c r="D181" s="33">
        <v>37478.080609999997</v>
      </c>
      <c r="E181" s="34">
        <v>37395.600259999999</v>
      </c>
      <c r="F181" s="28">
        <f t="shared" si="5"/>
        <v>99.779923761682738</v>
      </c>
      <c r="G181" s="38">
        <f t="shared" si="4"/>
        <v>12.64625560059099</v>
      </c>
      <c r="H181" s="2"/>
    </row>
    <row r="182" spans="1:8" ht="51" outlineLevel="3">
      <c r="A182" s="21" t="s">
        <v>255</v>
      </c>
      <c r="B182" s="7" t="s">
        <v>257</v>
      </c>
      <c r="C182" s="14">
        <v>33270.595999999998</v>
      </c>
      <c r="D182" s="35">
        <v>37478.080609999997</v>
      </c>
      <c r="E182" s="36">
        <v>37395.600259999999</v>
      </c>
      <c r="F182" s="28">
        <f t="shared" si="5"/>
        <v>99.779923761682738</v>
      </c>
      <c r="G182" s="38">
        <f t="shared" si="4"/>
        <v>12.64625560059099</v>
      </c>
      <c r="H182" s="2"/>
    </row>
    <row r="183" spans="1:8" ht="25.5" outlineLevel="1">
      <c r="A183" s="19" t="s">
        <v>258</v>
      </c>
      <c r="B183" s="9" t="s">
        <v>259</v>
      </c>
      <c r="C183" s="12">
        <v>2437.0907000000002</v>
      </c>
      <c r="D183" s="31">
        <v>4074.8179799999998</v>
      </c>
      <c r="E183" s="32">
        <v>3840.2622700000002</v>
      </c>
      <c r="F183" s="28">
        <f t="shared" si="5"/>
        <v>94.243774540329298</v>
      </c>
      <c r="G183" s="38">
        <f t="shared" si="4"/>
        <v>67.200095589384489</v>
      </c>
      <c r="H183" s="2"/>
    </row>
    <row r="184" spans="1:8" ht="38.25" outlineLevel="2">
      <c r="A184" s="20" t="s">
        <v>260</v>
      </c>
      <c r="B184" s="8" t="s">
        <v>261</v>
      </c>
      <c r="C184" s="13">
        <v>150</v>
      </c>
      <c r="D184" s="33">
        <v>599.98</v>
      </c>
      <c r="E184" s="34">
        <v>599.98</v>
      </c>
      <c r="F184" s="28">
        <f t="shared" si="5"/>
        <v>100</v>
      </c>
      <c r="G184" s="38">
        <f t="shared" si="4"/>
        <v>299.98666666666668</v>
      </c>
      <c r="H184" s="2"/>
    </row>
    <row r="185" spans="1:8" ht="25.5" outlineLevel="2">
      <c r="A185" s="20" t="s">
        <v>262</v>
      </c>
      <c r="B185" s="8" t="s">
        <v>263</v>
      </c>
      <c r="C185" s="13">
        <v>2287.0907000000002</v>
      </c>
      <c r="D185" s="33">
        <v>3474.8379799999998</v>
      </c>
      <c r="E185" s="34">
        <v>3240.2822700000002</v>
      </c>
      <c r="F185" s="28">
        <f t="shared" si="5"/>
        <v>93.249880675012093</v>
      </c>
      <c r="G185" s="38">
        <f t="shared" si="4"/>
        <v>51.932670619490494</v>
      </c>
      <c r="H185" s="2"/>
    </row>
    <row r="186" spans="1:8" ht="25.5" outlineLevel="3">
      <c r="A186" s="21" t="s">
        <v>262</v>
      </c>
      <c r="B186" s="7" t="s">
        <v>264</v>
      </c>
      <c r="C186" s="14">
        <v>2287.0907000000002</v>
      </c>
      <c r="D186" s="35">
        <v>3474.8379799999998</v>
      </c>
      <c r="E186" s="36">
        <v>3240.2822700000002</v>
      </c>
      <c r="F186" s="28">
        <f t="shared" si="5"/>
        <v>93.249880675012093</v>
      </c>
      <c r="G186" s="38">
        <f t="shared" si="4"/>
        <v>51.932670619490494</v>
      </c>
      <c r="H186" s="2"/>
    </row>
    <row r="187" spans="1:8" outlineLevel="1">
      <c r="A187" s="19" t="s">
        <v>265</v>
      </c>
      <c r="B187" s="9" t="s">
        <v>266</v>
      </c>
      <c r="C187" s="12">
        <v>6507.6</v>
      </c>
      <c r="D187" s="31">
        <v>6384.2343099999998</v>
      </c>
      <c r="E187" s="32">
        <v>6213.8798299999999</v>
      </c>
      <c r="F187" s="28">
        <f t="shared" si="5"/>
        <v>97.331638036323881</v>
      </c>
      <c r="G187" s="38">
        <f t="shared" si="4"/>
        <v>-1.8957171614727457</v>
      </c>
      <c r="H187" s="2"/>
    </row>
    <row r="188" spans="1:8" ht="38.25" outlineLevel="2">
      <c r="A188" s="20" t="s">
        <v>267</v>
      </c>
      <c r="B188" s="8" t="s">
        <v>268</v>
      </c>
      <c r="C188" s="13">
        <v>2300</v>
      </c>
      <c r="D188" s="33">
        <v>2224.8000000000002</v>
      </c>
      <c r="E188" s="34">
        <v>2150.8455600000002</v>
      </c>
      <c r="F188" s="28">
        <f t="shared" si="5"/>
        <v>96.675906148867313</v>
      </c>
      <c r="G188" s="38">
        <f t="shared" si="4"/>
        <v>-3.2695652173913032</v>
      </c>
      <c r="H188" s="2"/>
    </row>
    <row r="189" spans="1:8" ht="25.5" outlineLevel="2">
      <c r="A189" s="20" t="s">
        <v>269</v>
      </c>
      <c r="B189" s="8" t="s">
        <v>270</v>
      </c>
      <c r="C189" s="13">
        <v>889.8</v>
      </c>
      <c r="D189" s="33">
        <v>889.8</v>
      </c>
      <c r="E189" s="34">
        <v>889.8</v>
      </c>
      <c r="F189" s="28">
        <f t="shared" si="5"/>
        <v>100</v>
      </c>
      <c r="G189" s="38">
        <f t="shared" si="4"/>
        <v>0</v>
      </c>
      <c r="H189" s="2"/>
    </row>
    <row r="190" spans="1:8" ht="25.5" outlineLevel="3">
      <c r="A190" s="21" t="s">
        <v>269</v>
      </c>
      <c r="B190" s="7" t="s">
        <v>271</v>
      </c>
      <c r="C190" s="14">
        <v>889.8</v>
      </c>
      <c r="D190" s="35">
        <v>889.8</v>
      </c>
      <c r="E190" s="36">
        <v>889.8</v>
      </c>
      <c r="F190" s="28">
        <f t="shared" si="5"/>
        <v>100</v>
      </c>
      <c r="G190" s="38">
        <f t="shared" si="4"/>
        <v>0</v>
      </c>
      <c r="H190" s="2"/>
    </row>
    <row r="191" spans="1:8" ht="25.5" outlineLevel="2">
      <c r="A191" s="20" t="s">
        <v>272</v>
      </c>
      <c r="B191" s="8" t="s">
        <v>273</v>
      </c>
      <c r="C191" s="13">
        <v>643.79999999999995</v>
      </c>
      <c r="D191" s="33">
        <v>724.5</v>
      </c>
      <c r="E191" s="34">
        <v>724.5</v>
      </c>
      <c r="F191" s="28">
        <f t="shared" si="5"/>
        <v>100</v>
      </c>
      <c r="G191" s="38">
        <f t="shared" si="4"/>
        <v>12.534948741845312</v>
      </c>
      <c r="H191" s="2"/>
    </row>
    <row r="192" spans="1:8" ht="38.25" outlineLevel="2">
      <c r="A192" s="20" t="s">
        <v>274</v>
      </c>
      <c r="B192" s="8" t="s">
        <v>275</v>
      </c>
      <c r="C192" s="13">
        <v>250</v>
      </c>
      <c r="D192" s="33">
        <v>71.134309999999999</v>
      </c>
      <c r="E192" s="34">
        <v>28.469270000000002</v>
      </c>
      <c r="F192" s="28">
        <f t="shared" si="5"/>
        <v>40.021854432832768</v>
      </c>
      <c r="G192" s="38">
        <f t="shared" si="4"/>
        <v>-71.546276000000006</v>
      </c>
      <c r="H192" s="2"/>
    </row>
    <row r="193" spans="1:8" ht="25.5" outlineLevel="2">
      <c r="A193" s="20" t="s">
        <v>276</v>
      </c>
      <c r="B193" s="8" t="s">
        <v>277</v>
      </c>
      <c r="C193" s="13">
        <v>2424</v>
      </c>
      <c r="D193" s="33">
        <v>2474</v>
      </c>
      <c r="E193" s="34">
        <v>2420.2649999999999</v>
      </c>
      <c r="F193" s="28">
        <f t="shared" si="5"/>
        <v>97.828011317704124</v>
      </c>
      <c r="G193" s="38">
        <f t="shared" si="4"/>
        <v>2.0627062706270607</v>
      </c>
      <c r="H193" s="2"/>
    </row>
    <row r="194" spans="1:8" outlineLevel="3">
      <c r="A194" s="21" t="s">
        <v>276</v>
      </c>
      <c r="B194" s="7" t="s">
        <v>277</v>
      </c>
      <c r="C194" s="15"/>
      <c r="D194" s="35">
        <v>50</v>
      </c>
      <c r="E194" s="36">
        <v>50</v>
      </c>
      <c r="F194" s="28">
        <f t="shared" si="5"/>
        <v>100</v>
      </c>
      <c r="G194" s="38" t="e">
        <f t="shared" si="4"/>
        <v>#DIV/0!</v>
      </c>
      <c r="H194" s="2"/>
    </row>
    <row r="195" spans="1:8" outlineLevel="3">
      <c r="A195" s="21" t="s">
        <v>276</v>
      </c>
      <c r="B195" s="7" t="s">
        <v>278</v>
      </c>
      <c r="C195" s="14">
        <v>2424</v>
      </c>
      <c r="D195" s="35">
        <v>2424</v>
      </c>
      <c r="E195" s="36">
        <v>2370.2649999999999</v>
      </c>
      <c r="F195" s="28">
        <f t="shared" si="5"/>
        <v>97.783209570957084</v>
      </c>
      <c r="G195" s="38">
        <f t="shared" si="4"/>
        <v>0</v>
      </c>
      <c r="H195" s="2"/>
    </row>
    <row r="196" spans="1:8" ht="25.5" outlineLevel="1">
      <c r="A196" s="19" t="s">
        <v>279</v>
      </c>
      <c r="B196" s="9" t="s">
        <v>280</v>
      </c>
      <c r="C196" s="12">
        <v>43358.224499999997</v>
      </c>
      <c r="D196" s="31">
        <v>221404.65945000001</v>
      </c>
      <c r="E196" s="32">
        <v>219552.61176</v>
      </c>
      <c r="F196" s="28">
        <f t="shared" si="5"/>
        <v>99.163501032633746</v>
      </c>
      <c r="G196" s="38">
        <f t="shared" si="4"/>
        <v>410.64051169807476</v>
      </c>
      <c r="H196" s="2"/>
    </row>
    <row r="197" spans="1:8" ht="51" outlineLevel="2">
      <c r="A197" s="20" t="s">
        <v>281</v>
      </c>
      <c r="B197" s="8" t="s">
        <v>282</v>
      </c>
      <c r="C197" s="13">
        <v>70</v>
      </c>
      <c r="D197" s="33">
        <v>65</v>
      </c>
      <c r="E197" s="34">
        <v>65</v>
      </c>
      <c r="F197" s="28">
        <f t="shared" si="5"/>
        <v>100</v>
      </c>
      <c r="G197" s="38">
        <f t="shared" si="4"/>
        <v>-7.1428571428571388</v>
      </c>
      <c r="H197" s="2"/>
    </row>
    <row r="198" spans="1:8" ht="76.5" outlineLevel="2">
      <c r="A198" s="20" t="s">
        <v>283</v>
      </c>
      <c r="B198" s="8" t="s">
        <v>284</v>
      </c>
      <c r="C198" s="13">
        <v>823.51300000000003</v>
      </c>
      <c r="D198" s="33">
        <v>174619.93181000001</v>
      </c>
      <c r="E198" s="34">
        <v>174565.19083000001</v>
      </c>
      <c r="F198" s="28">
        <f t="shared" si="5"/>
        <v>99.968651356444482</v>
      </c>
      <c r="G198" s="38">
        <f t="shared" si="4"/>
        <v>21104.27143348071</v>
      </c>
      <c r="H198" s="2"/>
    </row>
    <row r="199" spans="1:8" ht="76.5" outlineLevel="3">
      <c r="A199" s="21" t="s">
        <v>283</v>
      </c>
      <c r="B199" s="7" t="s">
        <v>284</v>
      </c>
      <c r="C199" s="7"/>
      <c r="D199" s="35">
        <v>1993.1125500000001</v>
      </c>
      <c r="E199" s="36">
        <v>1938.37157</v>
      </c>
      <c r="F199" s="28">
        <f t="shared" si="5"/>
        <v>97.253492784439089</v>
      </c>
      <c r="G199" s="38" t="e">
        <f t="shared" ref="G199:G235" si="6">D199/C199*100-100</f>
        <v>#DIV/0!</v>
      </c>
      <c r="H199" s="2"/>
    </row>
    <row r="200" spans="1:8" ht="76.5" outlineLevel="3">
      <c r="A200" s="21" t="s">
        <v>283</v>
      </c>
      <c r="B200" s="7" t="s">
        <v>285</v>
      </c>
      <c r="C200" s="7"/>
      <c r="D200" s="35">
        <v>166380.89476</v>
      </c>
      <c r="E200" s="36">
        <v>166380.89476</v>
      </c>
      <c r="F200" s="28">
        <f t="shared" ref="F200:F235" si="7">E200/D200*100</f>
        <v>100</v>
      </c>
      <c r="G200" s="38" t="e">
        <f t="shared" si="6"/>
        <v>#DIV/0!</v>
      </c>
      <c r="H200" s="2"/>
    </row>
    <row r="201" spans="1:8" ht="76.5" outlineLevel="3">
      <c r="A201" s="21" t="s">
        <v>283</v>
      </c>
      <c r="B201" s="7" t="s">
        <v>286</v>
      </c>
      <c r="C201" s="7"/>
      <c r="D201" s="35">
        <v>4337.0439299999998</v>
      </c>
      <c r="E201" s="36">
        <v>4337.0439299999998</v>
      </c>
      <c r="F201" s="28">
        <f t="shared" si="7"/>
        <v>100</v>
      </c>
      <c r="G201" s="38" t="e">
        <f t="shared" si="6"/>
        <v>#DIV/0!</v>
      </c>
      <c r="H201" s="2"/>
    </row>
    <row r="202" spans="1:8" ht="76.5" outlineLevel="3">
      <c r="A202" s="21" t="s">
        <v>283</v>
      </c>
      <c r="B202" s="7" t="s">
        <v>287</v>
      </c>
      <c r="C202" s="7"/>
      <c r="D202" s="35">
        <v>1680.6151</v>
      </c>
      <c r="E202" s="36">
        <v>1680.6151</v>
      </c>
      <c r="F202" s="28">
        <f t="shared" si="7"/>
        <v>100</v>
      </c>
      <c r="G202" s="38" t="e">
        <f t="shared" si="6"/>
        <v>#DIV/0!</v>
      </c>
      <c r="H202" s="2"/>
    </row>
    <row r="203" spans="1:8" ht="76.5" outlineLevel="3">
      <c r="A203" s="21" t="s">
        <v>283</v>
      </c>
      <c r="B203" s="7" t="s">
        <v>288</v>
      </c>
      <c r="C203" s="7"/>
      <c r="D203" s="35">
        <v>228.26546999999999</v>
      </c>
      <c r="E203" s="36">
        <v>228.26546999999999</v>
      </c>
      <c r="F203" s="28">
        <f t="shared" si="7"/>
        <v>100</v>
      </c>
      <c r="G203" s="38" t="e">
        <f t="shared" si="6"/>
        <v>#DIV/0!</v>
      </c>
      <c r="H203" s="2"/>
    </row>
    <row r="204" spans="1:8" outlineLevel="2">
      <c r="A204" s="20" t="s">
        <v>289</v>
      </c>
      <c r="B204" s="8" t="s">
        <v>290</v>
      </c>
      <c r="C204" s="13">
        <v>1800</v>
      </c>
      <c r="D204" s="33">
        <v>2500</v>
      </c>
      <c r="E204" s="34">
        <v>2500</v>
      </c>
      <c r="F204" s="28">
        <f t="shared" si="7"/>
        <v>100</v>
      </c>
      <c r="G204" s="38">
        <f t="shared" si="6"/>
        <v>38.888888888888886</v>
      </c>
      <c r="H204" s="2"/>
    </row>
    <row r="205" spans="1:8" ht="63.75" outlineLevel="2">
      <c r="A205" s="20" t="s">
        <v>291</v>
      </c>
      <c r="B205" s="8" t="s">
        <v>292</v>
      </c>
      <c r="C205" s="13">
        <v>1649.6</v>
      </c>
      <c r="D205" s="33">
        <v>2092.1109999999999</v>
      </c>
      <c r="E205" s="34">
        <v>2092.1109999999999</v>
      </c>
      <c r="F205" s="28">
        <f t="shared" si="7"/>
        <v>100</v>
      </c>
      <c r="G205" s="38">
        <f t="shared" si="6"/>
        <v>26.825351600387975</v>
      </c>
      <c r="H205" s="2"/>
    </row>
    <row r="206" spans="1:8" ht="51" outlineLevel="2">
      <c r="A206" s="20" t="s">
        <v>293</v>
      </c>
      <c r="B206" s="8" t="s">
        <v>294</v>
      </c>
      <c r="C206" s="13">
        <v>29476.886170000002</v>
      </c>
      <c r="D206" s="33">
        <v>31506.175210000001</v>
      </c>
      <c r="E206" s="34">
        <v>29936.026529999999</v>
      </c>
      <c r="F206" s="28">
        <f t="shared" si="7"/>
        <v>95.016377997219919</v>
      </c>
      <c r="G206" s="38">
        <f t="shared" si="6"/>
        <v>6.8843399139808099</v>
      </c>
      <c r="H206" s="2"/>
    </row>
    <row r="207" spans="1:8" ht="51" outlineLevel="3">
      <c r="A207" s="21" t="s">
        <v>293</v>
      </c>
      <c r="B207" s="7" t="s">
        <v>294</v>
      </c>
      <c r="C207" s="14">
        <v>14566.48213</v>
      </c>
      <c r="D207" s="35">
        <v>16595.77117</v>
      </c>
      <c r="E207" s="36">
        <v>15025.62249</v>
      </c>
      <c r="F207" s="28">
        <f t="shared" si="7"/>
        <v>90.538862798745129</v>
      </c>
      <c r="G207" s="38">
        <f t="shared" si="6"/>
        <v>13.931222527782694</v>
      </c>
      <c r="H207" s="2"/>
    </row>
    <row r="208" spans="1:8" ht="51" outlineLevel="3">
      <c r="A208" s="21" t="s">
        <v>293</v>
      </c>
      <c r="B208" s="7" t="s">
        <v>295</v>
      </c>
      <c r="C208" s="14">
        <v>14910.404039999999</v>
      </c>
      <c r="D208" s="35">
        <v>14910.404039999999</v>
      </c>
      <c r="E208" s="36">
        <v>14910.404039999999</v>
      </c>
      <c r="F208" s="28">
        <f t="shared" si="7"/>
        <v>100</v>
      </c>
      <c r="G208" s="38">
        <f t="shared" si="6"/>
        <v>0</v>
      </c>
      <c r="H208" s="2"/>
    </row>
    <row r="209" spans="1:8" ht="38.25" outlineLevel="2">
      <c r="A209" s="20" t="s">
        <v>296</v>
      </c>
      <c r="B209" s="8" t="s">
        <v>297</v>
      </c>
      <c r="C209" s="13">
        <v>571.29999999999995</v>
      </c>
      <c r="D209" s="33">
        <v>571.29999999999995</v>
      </c>
      <c r="E209" s="34">
        <v>571.29999999999995</v>
      </c>
      <c r="F209" s="28">
        <f t="shared" si="7"/>
        <v>100</v>
      </c>
      <c r="G209" s="38">
        <f t="shared" si="6"/>
        <v>0</v>
      </c>
      <c r="H209" s="2"/>
    </row>
    <row r="210" spans="1:8" ht="38.25" outlineLevel="3">
      <c r="A210" s="21" t="s">
        <v>296</v>
      </c>
      <c r="B210" s="7" t="s">
        <v>297</v>
      </c>
      <c r="C210" s="14">
        <v>127.82632</v>
      </c>
      <c r="D210" s="35">
        <v>127.82632</v>
      </c>
      <c r="E210" s="36">
        <v>127.82632</v>
      </c>
      <c r="F210" s="28">
        <f t="shared" si="7"/>
        <v>100</v>
      </c>
      <c r="G210" s="38">
        <f t="shared" si="6"/>
        <v>0</v>
      </c>
      <c r="H210" s="2"/>
    </row>
    <row r="211" spans="1:8" ht="38.25" outlineLevel="3">
      <c r="A211" s="21" t="s">
        <v>296</v>
      </c>
      <c r="B211" s="7" t="s">
        <v>298</v>
      </c>
      <c r="C211" s="14">
        <v>443.47368</v>
      </c>
      <c r="D211" s="35">
        <v>443.47368</v>
      </c>
      <c r="E211" s="36">
        <v>443.47368</v>
      </c>
      <c r="F211" s="28">
        <f t="shared" si="7"/>
        <v>100</v>
      </c>
      <c r="G211" s="38">
        <f t="shared" si="6"/>
        <v>0</v>
      </c>
      <c r="H211" s="2"/>
    </row>
    <row r="212" spans="1:8" ht="76.5" outlineLevel="2">
      <c r="A212" s="20" t="s">
        <v>299</v>
      </c>
      <c r="B212" s="8" t="s">
        <v>300</v>
      </c>
      <c r="C212" s="13">
        <v>2454.7869999999998</v>
      </c>
      <c r="D212" s="33">
        <v>3025.777</v>
      </c>
      <c r="E212" s="34">
        <v>3025.3825000000002</v>
      </c>
      <c r="F212" s="28">
        <f t="shared" si="7"/>
        <v>99.986962026613341</v>
      </c>
      <c r="G212" s="38">
        <f t="shared" si="6"/>
        <v>23.260266573026513</v>
      </c>
      <c r="H212" s="2"/>
    </row>
    <row r="213" spans="1:8" ht="76.5" outlineLevel="3">
      <c r="A213" s="21" t="s">
        <v>299</v>
      </c>
      <c r="B213" s="7" t="s">
        <v>301</v>
      </c>
      <c r="C213" s="14">
        <v>2454.7869999999998</v>
      </c>
      <c r="D213" s="35">
        <v>3025.777</v>
      </c>
      <c r="E213" s="36">
        <v>3025.3825000000002</v>
      </c>
      <c r="F213" s="28">
        <f t="shared" si="7"/>
        <v>99.986962026613341</v>
      </c>
      <c r="G213" s="38">
        <f t="shared" si="6"/>
        <v>23.260266573026513</v>
      </c>
      <c r="H213" s="2"/>
    </row>
    <row r="214" spans="1:8" ht="89.25" outlineLevel="2">
      <c r="A214" s="20" t="s">
        <v>302</v>
      </c>
      <c r="B214" s="8" t="s">
        <v>303</v>
      </c>
      <c r="C214" s="13">
        <v>500</v>
      </c>
      <c r="D214" s="33">
        <v>973.62442999999996</v>
      </c>
      <c r="E214" s="34">
        <v>770.57768999999996</v>
      </c>
      <c r="F214" s="28">
        <f t="shared" si="7"/>
        <v>79.145270625553223</v>
      </c>
      <c r="G214" s="38">
        <f t="shared" si="6"/>
        <v>94.724885999999998</v>
      </c>
      <c r="H214" s="2"/>
    </row>
    <row r="215" spans="1:8" ht="38.25" outlineLevel="2">
      <c r="A215" s="20" t="s">
        <v>304</v>
      </c>
      <c r="B215" s="8" t="s">
        <v>305</v>
      </c>
      <c r="C215" s="13">
        <v>6012.1383299999998</v>
      </c>
      <c r="D215" s="33">
        <v>6050.74</v>
      </c>
      <c r="E215" s="34">
        <v>6027.0232100000003</v>
      </c>
      <c r="F215" s="28">
        <f t="shared" si="7"/>
        <v>99.60803488498928</v>
      </c>
      <c r="G215" s="38">
        <f t="shared" si="6"/>
        <v>0.64206223944285057</v>
      </c>
      <c r="H215" s="2"/>
    </row>
    <row r="216" spans="1:8" ht="38.25" outlineLevel="3">
      <c r="A216" s="21" t="s">
        <v>304</v>
      </c>
      <c r="B216" s="7" t="s">
        <v>306</v>
      </c>
      <c r="C216" s="14">
        <v>6012.1383299999998</v>
      </c>
      <c r="D216" s="35">
        <v>6050.74</v>
      </c>
      <c r="E216" s="36">
        <v>6027.0232100000003</v>
      </c>
      <c r="F216" s="28">
        <f t="shared" si="7"/>
        <v>99.60803488498928</v>
      </c>
      <c r="G216" s="38">
        <f t="shared" si="6"/>
        <v>0.64206223944285057</v>
      </c>
      <c r="H216" s="2"/>
    </row>
    <row r="217" spans="1:8" ht="63.75">
      <c r="A217" s="17" t="s">
        <v>307</v>
      </c>
      <c r="B217" s="18" t="s">
        <v>308</v>
      </c>
      <c r="C217" s="11">
        <v>200</v>
      </c>
      <c r="D217" s="29">
        <v>211.79900000000001</v>
      </c>
      <c r="E217" s="30">
        <v>179.87899999999999</v>
      </c>
      <c r="F217" s="28">
        <f t="shared" si="7"/>
        <v>84.929107314009983</v>
      </c>
      <c r="G217" s="38">
        <f t="shared" si="6"/>
        <v>5.8995000000000175</v>
      </c>
      <c r="H217" s="2"/>
    </row>
    <row r="218" spans="1:8" ht="38.25" outlineLevel="2">
      <c r="A218" s="20" t="s">
        <v>309</v>
      </c>
      <c r="B218" s="8" t="s">
        <v>310</v>
      </c>
      <c r="C218" s="13">
        <v>100</v>
      </c>
      <c r="D218" s="33">
        <v>201.82</v>
      </c>
      <c r="E218" s="34">
        <v>169.9</v>
      </c>
      <c r="F218" s="28">
        <f t="shared" si="7"/>
        <v>84.183926270934506</v>
      </c>
      <c r="G218" s="38">
        <f t="shared" si="6"/>
        <v>101.81999999999996</v>
      </c>
      <c r="H218" s="2"/>
    </row>
    <row r="219" spans="1:8" ht="25.5" outlineLevel="2">
      <c r="A219" s="20" t="s">
        <v>311</v>
      </c>
      <c r="B219" s="8" t="s">
        <v>312</v>
      </c>
      <c r="C219" s="13">
        <v>100</v>
      </c>
      <c r="D219" s="33">
        <v>9.9789999999999992</v>
      </c>
      <c r="E219" s="34">
        <v>9.9789999999999992</v>
      </c>
      <c r="F219" s="28">
        <f t="shared" si="7"/>
        <v>100</v>
      </c>
      <c r="G219" s="38">
        <f t="shared" si="6"/>
        <v>-90.021000000000001</v>
      </c>
      <c r="H219" s="2"/>
    </row>
    <row r="220" spans="1:8" ht="51">
      <c r="A220" s="17" t="s">
        <v>313</v>
      </c>
      <c r="B220" s="18" t="s">
        <v>314</v>
      </c>
      <c r="C220" s="11">
        <v>3978.1542599999998</v>
      </c>
      <c r="D220" s="29">
        <v>4319.1442999999999</v>
      </c>
      <c r="E220" s="30">
        <v>4220.8384900000001</v>
      </c>
      <c r="F220" s="28">
        <f t="shared" si="7"/>
        <v>97.72395170960138</v>
      </c>
      <c r="G220" s="38">
        <f t="shared" si="6"/>
        <v>8.5715640398519923</v>
      </c>
      <c r="H220" s="2"/>
    </row>
    <row r="221" spans="1:8" ht="63.75" outlineLevel="2">
      <c r="A221" s="20" t="s">
        <v>315</v>
      </c>
      <c r="B221" s="8" t="s">
        <v>316</v>
      </c>
      <c r="C221" s="13">
        <v>150</v>
      </c>
      <c r="D221" s="33">
        <v>95</v>
      </c>
      <c r="E221" s="34">
        <v>73</v>
      </c>
      <c r="F221" s="28">
        <f t="shared" si="7"/>
        <v>76.84210526315789</v>
      </c>
      <c r="G221" s="38">
        <f t="shared" si="6"/>
        <v>-36.666666666666671</v>
      </c>
      <c r="H221" s="2"/>
    </row>
    <row r="222" spans="1:8" ht="63.75" outlineLevel="2">
      <c r="A222" s="20" t="s">
        <v>317</v>
      </c>
      <c r="B222" s="8" t="s">
        <v>318</v>
      </c>
      <c r="C222" s="13">
        <v>159.5</v>
      </c>
      <c r="D222" s="33">
        <v>211</v>
      </c>
      <c r="E222" s="34">
        <v>211</v>
      </c>
      <c r="F222" s="28">
        <f t="shared" si="7"/>
        <v>100</v>
      </c>
      <c r="G222" s="38">
        <f t="shared" si="6"/>
        <v>32.288401253918494</v>
      </c>
      <c r="H222" s="2"/>
    </row>
    <row r="223" spans="1:8" ht="38.25" outlineLevel="2">
      <c r="A223" s="20" t="s">
        <v>319</v>
      </c>
      <c r="B223" s="8" t="s">
        <v>320</v>
      </c>
      <c r="C223" s="13">
        <v>100</v>
      </c>
      <c r="D223" s="33">
        <v>100</v>
      </c>
      <c r="E223" s="34">
        <v>60.13261</v>
      </c>
      <c r="F223" s="28">
        <f t="shared" si="7"/>
        <v>60.13261</v>
      </c>
      <c r="G223" s="38">
        <f t="shared" si="6"/>
        <v>0</v>
      </c>
      <c r="H223" s="2"/>
    </row>
    <row r="224" spans="1:8" outlineLevel="2">
      <c r="A224" s="20" t="s">
        <v>321</v>
      </c>
      <c r="B224" s="8" t="s">
        <v>322</v>
      </c>
      <c r="C224" s="15"/>
      <c r="D224" s="33">
        <v>389</v>
      </c>
      <c r="E224" s="34">
        <v>389</v>
      </c>
      <c r="F224" s="28">
        <f t="shared" si="7"/>
        <v>100</v>
      </c>
      <c r="G224" s="38" t="e">
        <f t="shared" si="6"/>
        <v>#DIV/0!</v>
      </c>
      <c r="H224" s="2"/>
    </row>
    <row r="225" spans="1:8" outlineLevel="3">
      <c r="A225" s="21" t="s">
        <v>321</v>
      </c>
      <c r="B225" s="7" t="s">
        <v>323</v>
      </c>
      <c r="C225" s="15"/>
      <c r="D225" s="35">
        <v>389</v>
      </c>
      <c r="E225" s="36">
        <v>389</v>
      </c>
      <c r="F225" s="28">
        <f t="shared" si="7"/>
        <v>100</v>
      </c>
      <c r="G225" s="38" t="e">
        <f t="shared" si="6"/>
        <v>#DIV/0!</v>
      </c>
      <c r="H225" s="2"/>
    </row>
    <row r="226" spans="1:8" ht="25.5" outlineLevel="2">
      <c r="A226" s="20" t="s">
        <v>324</v>
      </c>
      <c r="B226" s="8" t="s">
        <v>325</v>
      </c>
      <c r="C226" s="13">
        <v>2981.2822799999999</v>
      </c>
      <c r="D226" s="33">
        <v>2981.2822799999999</v>
      </c>
      <c r="E226" s="34">
        <v>2981.2822799999999</v>
      </c>
      <c r="F226" s="28">
        <f t="shared" si="7"/>
        <v>100</v>
      </c>
      <c r="G226" s="38">
        <f t="shared" si="6"/>
        <v>0</v>
      </c>
      <c r="H226" s="2"/>
    </row>
    <row r="227" spans="1:8" ht="25.5" outlineLevel="3">
      <c r="A227" s="21" t="s">
        <v>324</v>
      </c>
      <c r="B227" s="7" t="s">
        <v>326</v>
      </c>
      <c r="C227" s="14">
        <v>2981.2822799999999</v>
      </c>
      <c r="D227" s="35">
        <v>2981.2822799999999</v>
      </c>
      <c r="E227" s="36">
        <v>2981.2822799999999</v>
      </c>
      <c r="F227" s="28">
        <f t="shared" si="7"/>
        <v>100</v>
      </c>
      <c r="G227" s="38">
        <f t="shared" si="6"/>
        <v>0</v>
      </c>
      <c r="H227" s="2"/>
    </row>
    <row r="228" spans="1:8" ht="76.5" outlineLevel="2">
      <c r="A228" s="20" t="s">
        <v>327</v>
      </c>
      <c r="B228" s="8" t="s">
        <v>328</v>
      </c>
      <c r="C228" s="13">
        <v>587.37198000000001</v>
      </c>
      <c r="D228" s="33">
        <v>542.86202000000003</v>
      </c>
      <c r="E228" s="34">
        <v>506.42360000000002</v>
      </c>
      <c r="F228" s="28">
        <f t="shared" si="7"/>
        <v>93.287719778222836</v>
      </c>
      <c r="G228" s="38">
        <f t="shared" si="6"/>
        <v>-7.5778146584384132</v>
      </c>
      <c r="H228" s="2"/>
    </row>
    <row r="229" spans="1:8" ht="76.5" outlineLevel="3">
      <c r="A229" s="21" t="s">
        <v>327</v>
      </c>
      <c r="B229" s="7" t="s">
        <v>328</v>
      </c>
      <c r="C229" s="14">
        <v>51.491610000000001</v>
      </c>
      <c r="D229" s="35">
        <v>51.491610000000001</v>
      </c>
      <c r="E229" s="36">
        <v>36.310079999999999</v>
      </c>
      <c r="F229" s="28">
        <f t="shared" si="7"/>
        <v>70.516497736233134</v>
      </c>
      <c r="G229" s="38">
        <f t="shared" si="6"/>
        <v>0</v>
      </c>
      <c r="H229" s="2"/>
    </row>
    <row r="230" spans="1:8" ht="76.5" outlineLevel="3">
      <c r="A230" s="21" t="s">
        <v>327</v>
      </c>
      <c r="B230" s="7" t="s">
        <v>329</v>
      </c>
      <c r="C230" s="14">
        <v>535.88036999999997</v>
      </c>
      <c r="D230" s="35">
        <v>491.37040999999999</v>
      </c>
      <c r="E230" s="36">
        <v>470.11351999999999</v>
      </c>
      <c r="F230" s="28">
        <f t="shared" si="7"/>
        <v>95.673958063530932</v>
      </c>
      <c r="G230" s="38">
        <f t="shared" si="6"/>
        <v>-8.3059508225688461</v>
      </c>
      <c r="H230" s="2"/>
    </row>
    <row r="231" spans="1:8" ht="38.25">
      <c r="A231" s="17" t="s">
        <v>330</v>
      </c>
      <c r="B231" s="18" t="s">
        <v>331</v>
      </c>
      <c r="C231" s="11">
        <v>22060.1</v>
      </c>
      <c r="D231" s="29">
        <v>21546.16778</v>
      </c>
      <c r="E231" s="30">
        <v>21521.895140000001</v>
      </c>
      <c r="F231" s="28">
        <f t="shared" si="7"/>
        <v>99.887345906483986</v>
      </c>
      <c r="G231" s="38">
        <f t="shared" si="6"/>
        <v>-2.3296912525328537</v>
      </c>
      <c r="H231" s="2"/>
    </row>
    <row r="232" spans="1:8" outlineLevel="2">
      <c r="A232" s="20" t="s">
        <v>332</v>
      </c>
      <c r="B232" s="8" t="s">
        <v>333</v>
      </c>
      <c r="C232" s="13">
        <v>13367.5</v>
      </c>
      <c r="D232" s="33">
        <v>13859.521500000001</v>
      </c>
      <c r="E232" s="34">
        <v>13857.567520000001</v>
      </c>
      <c r="F232" s="28">
        <f t="shared" si="7"/>
        <v>99.985901533469246</v>
      </c>
      <c r="G232" s="38">
        <f t="shared" si="6"/>
        <v>3.6807293809612958</v>
      </c>
      <c r="H232" s="2"/>
    </row>
    <row r="233" spans="1:8" ht="25.5" outlineLevel="2">
      <c r="A233" s="20" t="s">
        <v>334</v>
      </c>
      <c r="B233" s="8" t="s">
        <v>335</v>
      </c>
      <c r="C233" s="13">
        <v>8142.6</v>
      </c>
      <c r="D233" s="33">
        <v>7684.6</v>
      </c>
      <c r="E233" s="34">
        <v>7662.2813400000005</v>
      </c>
      <c r="F233" s="28">
        <f t="shared" si="7"/>
        <v>99.709566405538354</v>
      </c>
      <c r="G233" s="38">
        <f t="shared" si="6"/>
        <v>-5.6247390268464557</v>
      </c>
      <c r="H233" s="2"/>
    </row>
    <row r="234" spans="1:8" outlineLevel="2">
      <c r="A234" s="20" t="s">
        <v>336</v>
      </c>
      <c r="B234" s="8" t="s">
        <v>337</v>
      </c>
      <c r="C234" s="13">
        <v>550</v>
      </c>
      <c r="D234" s="33">
        <v>2.0462799999999999</v>
      </c>
      <c r="E234" s="34">
        <v>2.0462799999999999</v>
      </c>
      <c r="F234" s="28">
        <f t="shared" si="7"/>
        <v>100</v>
      </c>
      <c r="G234" s="38">
        <f t="shared" si="6"/>
        <v>-99.627949090909084</v>
      </c>
      <c r="H234" s="2"/>
    </row>
    <row r="235" spans="1:8">
      <c r="A235" s="6" t="s">
        <v>338</v>
      </c>
      <c r="B235" s="10"/>
      <c r="C235" s="16">
        <v>2516165.8564599999</v>
      </c>
      <c r="D235" s="37">
        <f>D6+D22+D57+D111+D139+D147+D163+D170+D178+D217+D220+D231</f>
        <v>4084993.7716999999</v>
      </c>
      <c r="E235" s="37">
        <f>E6+E22+E57+E111+E139+E147+E163+E170+E178+E217+E220+E231</f>
        <v>3368315.2106300001</v>
      </c>
      <c r="F235" s="55">
        <f t="shared" si="7"/>
        <v>82.455822429032764</v>
      </c>
      <c r="G235" s="56">
        <f t="shared" si="6"/>
        <v>62.349940534015047</v>
      </c>
      <c r="H235" s="2"/>
    </row>
    <row r="236" spans="1:8">
      <c r="A236" s="3"/>
      <c r="B236" s="3"/>
      <c r="C236" s="3"/>
      <c r="D236" s="3"/>
      <c r="E236" s="3"/>
      <c r="F236" s="4"/>
      <c r="H236" s="2"/>
    </row>
    <row r="237" spans="1:8">
      <c r="E237" s="27"/>
      <c r="H237" s="2"/>
    </row>
    <row r="238" spans="1:8">
      <c r="H238" s="2"/>
    </row>
    <row r="239" spans="1:8">
      <c r="H239" s="2"/>
    </row>
    <row r="240" spans="1:8">
      <c r="H240" s="2"/>
    </row>
    <row r="241" spans="8:8">
      <c r="H241" s="2"/>
    </row>
    <row r="242" spans="8:8">
      <c r="H242" s="2"/>
    </row>
    <row r="243" spans="8:8">
      <c r="H243" s="2"/>
    </row>
    <row r="244" spans="8:8">
      <c r="H244" s="2"/>
    </row>
    <row r="245" spans="8:8">
      <c r="H245" s="2"/>
    </row>
    <row r="246" spans="8:8">
      <c r="H246" s="2"/>
    </row>
    <row r="247" spans="8:8">
      <c r="H247" s="2"/>
    </row>
    <row r="248" spans="8:8">
      <c r="H248" s="2"/>
    </row>
    <row r="249" spans="8:8">
      <c r="H249" s="2"/>
    </row>
  </sheetData>
  <mergeCells count="9">
    <mergeCell ref="G4:G5"/>
    <mergeCell ref="F4:F5"/>
    <mergeCell ref="A1:E1"/>
    <mergeCell ref="A2:E2"/>
    <mergeCell ref="A3:E3"/>
    <mergeCell ref="C4:D4"/>
    <mergeCell ref="B4:B5"/>
    <mergeCell ref="A4:A5"/>
    <mergeCell ref="E4:E5"/>
  </mergeCells>
  <pageMargins left="0.7" right="0.7" top="0.75" bottom="0.75" header="0.3" footer="0.3"/>
  <pageSetup paperSize="9" scale="85" fitToHeight="0" orientation="portrait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31.12.2023&lt;/string&gt;&#10;  &lt;/DateInfo&gt;&#10;  &lt;Code&gt;MAKET_GENERATOR&lt;/Code&gt;&#10;  &lt;ObjectCode&gt;MAKET_GENERATOR&lt;/ObjectCode&gt;&#10;  &lt;DocName&gt;Ведомственная струк-ра расходов&lt;/DocName&gt;&#10;  &lt;VariantName&gt;Ведомственная струк-ра расходов&lt;/VariantName&gt;&#10;  &lt;VariantLink xsi:nil=&quot;true&quot; /&gt;&#10;  &lt;ReportCode&gt;MAKET_8ae43947_ee07_4469_8f18_a37e1de56167&lt;/ReportCode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0CBDEB05-E447-4CEE-A151-6C4633AA887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Документ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DESKTOP-FB12QV6\PCUSER_EM</dc:creator>
  <cp:lastModifiedBy>PCUSER_EM</cp:lastModifiedBy>
  <cp:lastPrinted>2024-02-29T08:42:41Z</cp:lastPrinted>
  <dcterms:created xsi:type="dcterms:W3CDTF">2024-01-18T08:55:49Z</dcterms:created>
  <dcterms:modified xsi:type="dcterms:W3CDTF">2024-03-07T07:23:53Z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Ведомственная струк-ра расходов</vt:lpwstr>
  </property>
  <property fmtid="{D5CDD505-2E9C-101B-9397-08002B2CF9AE}" pid="3" name="Название отчета">
    <vt:lpwstr>Ведомственная струк-ра расходов(2).xlsx</vt:lpwstr>
  </property>
  <property fmtid="{D5CDD505-2E9C-101B-9397-08002B2CF9AE}" pid="4" name="Версия клиента">
    <vt:lpwstr>23.2.24.11241 (.NET 4.7.2)</vt:lpwstr>
  </property>
  <property fmtid="{D5CDD505-2E9C-101B-9397-08002B2CF9AE}" pid="5" name="Версия базы">
    <vt:lpwstr>23.2.7300.558836706</vt:lpwstr>
  </property>
  <property fmtid="{D5CDD505-2E9C-101B-9397-08002B2CF9AE}" pid="6" name="Тип сервера">
    <vt:lpwstr>PostgreSQL</vt:lpwstr>
  </property>
  <property fmtid="{D5CDD505-2E9C-101B-9397-08002B2CF9AE}" pid="7" name="Сервер">
    <vt:lpwstr>10.33.69.128</vt:lpwstr>
  </property>
  <property fmtid="{D5CDD505-2E9C-101B-9397-08002B2CF9AE}" pid="8" name="База">
    <vt:lpwstr>komi_2023</vt:lpwstr>
  </property>
  <property fmtid="{D5CDD505-2E9C-101B-9397-08002B2CF9AE}" pid="9" name="Пользователь">
    <vt:lpwstr>09-уф-плехова-ем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