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Print_Titles" localSheetId="0">Документ!$9:$9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2"/>
  <c r="C82"/>
  <c r="C75"/>
  <c r="C92"/>
  <c r="C52"/>
  <c r="C50"/>
  <c r="C40" l="1"/>
  <c r="C36"/>
  <c r="C34"/>
  <c r="C14"/>
  <c r="C10"/>
  <c r="C32"/>
</calcChain>
</file>

<file path=xl/sharedStrings.xml><?xml version="1.0" encoding="utf-8"?>
<sst xmlns="http://schemas.openxmlformats.org/spreadsheetml/2006/main" count="184" uniqueCount="157">
  <si>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</si>
  <si>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</si>
  <si>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</si>
  <si>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</si>
  <si>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</si>
  <si>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</si>
  <si>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</si>
  <si>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</si>
  <si>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</si>
  <si>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</si>
  <si>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</si>
  <si>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</si>
  <si>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</si>
  <si>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</si>
  <si>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</si>
  <si>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</si>
  <si>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</si>
  <si>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</si>
  <si>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</si>
  <si>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</si>
  <si>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</si>
  <si>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</si>
  <si>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</si>
  <si>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</si>
  <si>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</si>
  <si>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</si>
  <si>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</si>
  <si>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</si>
  <si>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</si>
  <si>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</si>
  <si>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</si>
  <si>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</si>
  <si>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</si>
  <si>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</si>
  <si>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</si>
  <si>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</si>
  <si>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</si>
  <si>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</si>
  <si>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</si>
  <si>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</si>
  <si>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</si>
  <si>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</si>
  <si>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</si>
  <si>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</si>
  <si>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</si>
  <si>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</si>
  <si>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</si>
  <si>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</si>
  <si>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</si>
  <si>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</si>
  <si>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</si>
  <si>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</si>
  <si>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</si>
  <si>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</si>
  <si>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</si>
  <si>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</si>
  <si>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</si>
  <si>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</si>
  <si>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</si>
  <si>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</si>
  <si>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</si>
  <si>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</si>
  <si>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</si>
  <si>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</si>
  <si>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</si>
  <si>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</si>
  <si>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</si>
  <si>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</si>
  <si>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</si>
  <si>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</si>
  <si>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</si>
  <si>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</si>
  <si>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</si>
  <si>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</si>
  <si>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</si>
  <si>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</si>
  <si>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</si>
  <si>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</si>
  <si>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</si>
  <si>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</si>
  <si>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</si>
  <si>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</si>
  <si>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</si>
  <si>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</si>
  <si>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</si>
  <si>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</si>
  <si>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</si>
  <si>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</si>
  <si>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</si>
  <si>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</si>
  <si>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</si>
  <si>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</si>
  <si>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</si>
  <si>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188 Министерство внутренних дел Российской Федерации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</si>
  <si>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</si>
  <si>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</si>
  <si>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956 Управление культуры и спорта администрации муниципального района "Сыктывдинский" Республики Коми</t>
  </si>
  <si>
    <t>тыс.руб.</t>
  </si>
  <si>
    <t xml:space="preserve">Доходы бюджета муниципального района "Сыктывдинский"  Республики Коми  за 1 квартал 2024 год по кодам классификации доходов бюджета </t>
  </si>
  <si>
    <t>"Сыктывдинский" Республики Коми</t>
  </si>
  <si>
    <t xml:space="preserve">к постановлению администрации муниципального района </t>
  </si>
  <si>
    <t>Приложение 1</t>
  </si>
  <si>
    <t>1 16 01 333 01 0000 140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</si>
  <si>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</si>
  <si>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</si>
  <si>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</si>
  <si>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1 16 10 061 05 0000 140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</si>
  <si>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</si>
  <si>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</si>
  <si>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2 02 40 014 05 0000 150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</si>
  <si>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</si>
  <si>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</si>
  <si>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</si>
  <si>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</si>
  <si>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</si>
  <si>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</si>
  <si>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</si>
  <si>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2 02 20 077 05 0000 150</t>
  </si>
  <si>
    <t>2 02 20 299 05 0000 150</t>
  </si>
  <si>
    <t>2 02 29 999 05 0000 150</t>
  </si>
  <si>
    <t>2 02 30 024 05 0000 150</t>
  </si>
  <si>
    <t>2 07 05 010 05 0000 150</t>
  </si>
  <si>
    <t>2 18 60 010 05 0000 150</t>
  </si>
  <si>
    <t>2 19 60 010 05 0000 150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</si>
  <si>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</si>
  <si>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</si>
  <si>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</si>
  <si>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</si>
  <si>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975 Управление образования администрации муниципального района "Сыктывдинский" Республики Коми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</si>
  <si>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</si>
  <si>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</si>
  <si>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</si>
  <si>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</si>
  <si>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</si>
  <si>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</si>
  <si>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</si>
  <si>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</si>
  <si>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</si>
  <si>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</si>
  <si>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975 Управление финансов администрации муниципального района "Сыктывдинский" Республики Коми</t>
  </si>
  <si>
    <t>2 08 05 000 05 0000 150</t>
  </si>
  <si>
    <t>2 02 15 001 05 0000 150</t>
  </si>
  <si>
    <t>2 02 15 002 05 0000 150</t>
  </si>
  <si>
    <t>2 02 19 999 05 0000 150</t>
  </si>
  <si>
    <t>2 18 05 010 05 0000 150</t>
  </si>
  <si>
    <t>2 02 25 467 05 0000 150</t>
  </si>
  <si>
    <t>2 02 25 519 05 0000 150</t>
  </si>
  <si>
    <t>2 18 05 020 05 0000 150</t>
  </si>
  <si>
    <t>2 02 25 304 05 0000 150</t>
  </si>
  <si>
    <t>2 02 25 750 05 0000 150</t>
  </si>
  <si>
    <t>2 02 30 029 05 0000 150</t>
  </si>
  <si>
    <t>2 02 39 999 05 0000 150</t>
  </si>
  <si>
    <t>2 02 45 179 05 0000 150</t>
  </si>
  <si>
    <t>2 02 45 303 05 0000 150</t>
  </si>
  <si>
    <t>1 16 11 050 01 0000 140</t>
  </si>
  <si>
    <t>905 Контрольно-счетная палата муниципального района "Сыктывдиснкй" Республики Коми</t>
  </si>
  <si>
    <t>от 17 апреля 2024 года № 4/465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</si>
</sst>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NumberFormat="1" applyFont="1" applyFill="1" applyBorder="1" applyProtection="1"/>
    <xf numFmtId="169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0" fontId="14" fillId="4" borderId="0" xfId="0" applyFont="1" applyFill="1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4" fontId="11" fillId="4" borderId="1" xfId="23" applyFont="1" applyFill="1" applyBorder="1" applyProtection="1"/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166" fontId="9" fillId="4" borderId="9" xfId="0" applyNumberFormat="1" applyFont="1" applyFill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9" xfId="26" applyFont="1" applyFill="1" applyBorder="1">
      <alignment horizontal="left" vertical="top" wrapText="1"/>
    </xf>
    <xf numFmtId="0" fontId="11" fillId="4" borderId="4" xfId="26" applyFont="1" applyFill="1">
      <alignment horizontal="left" vertical="top" wrapText="1"/>
    </xf>
    <xf numFmtId="0" fontId="9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0" fontId="9" fillId="4" borderId="12" xfId="24" quotePrefix="1" applyFont="1" applyFill="1" applyBorder="1">
      <alignment horizontal="left" vertical="top" wrapText="1"/>
    </xf>
    <xf numFmtId="0" fontId="9" fillId="4" borderId="9" xfId="33" applyFont="1" applyFill="1" applyBorder="1">
      <alignment horizontal="left" vertical="top" wrapTex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0" fontId="11" fillId="4" borderId="9" xfId="33" applyFont="1" applyFill="1" applyBorder="1">
      <alignment horizontal="left" vertical="top" wrapTex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9" xfId="33" applyFont="1" applyFill="1" applyBorder="1" applyAlignment="1">
      <alignment vertical="top" wrapText="1"/>
    </xf>
    <xf numFmtId="0" fontId="7" fillId="4" borderId="9" xfId="11" applyNumberFormat="1" applyFont="1" applyFill="1" applyBorder="1" applyProtection="1"/>
    <xf numFmtId="165" fontId="7" fillId="4" borderId="9" xfId="6" applyNumberFormat="1" applyFont="1" applyFill="1" applyBorder="1" applyAlignment="1" applyProtection="1">
      <alignment horizontal="center" vertical="center" shrinkToFi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7" fillId="4" borderId="9" xfId="23" applyNumberFormat="1" applyFont="1" applyFill="1" applyBorder="1" applyAlignment="1">
      <alignment horizontal="center" vertical="center"/>
    </xf>
    <xf numFmtId="0" fontId="9" fillId="4" borderId="9" xfId="23" applyNumberFormat="1" applyFont="1" applyFill="1" applyBorder="1" applyAlignment="1">
      <alignment horizontal="center" vertical="center"/>
    </xf>
    <xf numFmtId="165" fontId="9" fillId="4" borderId="13" xfId="10" applyNumberFormat="1" applyFont="1" applyFill="1" applyBorder="1" applyAlignment="1" applyProtection="1">
      <alignment horizontal="center" vertical="center" shrinkToFit="1"/>
    </xf>
    <xf numFmtId="0" fontId="11" fillId="0" borderId="4" xfId="33" applyFont="1">
      <alignment horizontal="left" vertical="top" wrapText="1"/>
    </xf>
    <xf numFmtId="49" fontId="9" fillId="4" borderId="11" xfId="31" applyFont="1" applyFill="1" applyBorder="1">
      <alignment horizontal="center" vertical="top" shrinkToFit="1"/>
    </xf>
    <xf numFmtId="0" fontId="11" fillId="0" borderId="14" xfId="33" applyFont="1" applyBorder="1">
      <alignment horizontal="left" vertical="top" wrapText="1"/>
    </xf>
    <xf numFmtId="0" fontId="11" fillId="0" borderId="9" xfId="33" applyFont="1" applyBorder="1">
      <alignment horizontal="left" vertical="top" wrapText="1"/>
    </xf>
    <xf numFmtId="168" fontId="9" fillId="4" borderId="9" xfId="23" applyNumberFormat="1" applyFont="1" applyFill="1" applyBorder="1" applyAlignment="1">
      <alignment horizontal="center" vertical="center"/>
    </xf>
    <xf numFmtId="165" fontId="7" fillId="4" borderId="9" xfId="10" applyNumberFormat="1" applyFont="1" applyFill="1" applyBorder="1" applyAlignment="1" applyProtection="1">
      <alignment horizontal="center" vertical="center" shrinkToFit="1"/>
    </xf>
    <xf numFmtId="165" fontId="7" fillId="4" borderId="9" xfId="12" applyNumberFormat="1" applyFont="1" applyFill="1" applyBorder="1" applyAlignment="1" applyProtection="1">
      <alignment horizontal="center" vertical="center" shrinkToFit="1"/>
    </xf>
    <xf numFmtId="0" fontId="11" fillId="4" borderId="9" xfId="26" applyFont="1" applyFill="1" applyBorder="1">
      <alignment horizontal="left" vertical="top" wrapText="1"/>
    </xf>
    <xf numFmtId="49" fontId="11" fillId="4" borderId="9" xfId="8" applyNumberFormat="1" applyFont="1" applyFill="1" applyBorder="1" applyAlignment="1" applyProtection="1">
      <alignment horizontal="center" vertical="top" shrinkToFit="1"/>
    </xf>
    <xf numFmtId="0" fontId="11" fillId="4" borderId="9" xfId="9" applyNumberFormat="1" applyFont="1" applyFill="1" applyBorder="1" applyAlignment="1" applyProtection="1">
      <alignment horizontal="left" vertical="top" wrapText="1"/>
    </xf>
    <xf numFmtId="165" fontId="15" fillId="4" borderId="9" xfId="6" applyNumberFormat="1" applyFont="1" applyFill="1" applyBorder="1" applyAlignment="1" applyProtection="1">
      <alignment horizontal="center" vertical="center" shrinkToFi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0" fontId="15" fillId="4" borderId="9" xfId="21" applyNumberFormat="1" applyFont="1" applyFill="1" applyBorder="1" applyAlignment="1">
      <alignment horizontal="center" vertical="top" wrapText="1"/>
    </xf>
    <xf numFmtId="49" fontId="15" fillId="4" borderId="12" xfId="4" applyNumberFormat="1" applyFont="1" applyFill="1" applyBorder="1" applyAlignment="1" applyProtection="1">
      <alignment horizontal="center" vertical="top" shrinkToFit="1"/>
    </xf>
    <xf numFmtId="49" fontId="15" fillId="4" borderId="15" xfId="4" applyNumberFormat="1" applyFont="1" applyFill="1" applyBorder="1" applyAlignment="1" applyProtection="1">
      <alignment horizontal="center" vertical="top" shrinkToFit="1"/>
    </xf>
    <xf numFmtId="0" fontId="9" fillId="0" borderId="1" xfId="0" applyFont="1" applyBorder="1" applyAlignment="1" applyProtection="1">
      <alignment horizontal="right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view="pageBreakPreview" zoomScale="102" zoomScaleSheetLayoutView="102" workbookViewId="0">
      <pane ySplit="9" topLeftCell="A69" activePane="bottomLeft" state="frozen"/>
      <selection pane="bottomLeft" activeCell="B4" sqref="B4:C4"/>
    </sheetView>
  </sheetViews>
  <sheetFormatPr defaultColWidth="9.140625" defaultRowHeight="15"/>
  <cols>
    <col min="1" max="1" width="21.5703125" style="1" customWidth="1"/>
    <col min="2" max="2" width="77.140625" style="1" customWidth="1"/>
    <col min="3" max="3" width="15.28515625" style="1" customWidth="1"/>
    <col min="4" max="4" width="1.5703125" style="1" customWidth="1"/>
    <col min="5" max="5" width="14.42578125" style="1" customWidth="1"/>
    <col min="6" max="16384" width="9.140625" style="1"/>
  </cols>
  <sheetData>
    <row r="1" spans="1:5" ht="16.149999999999999" customHeight="1">
      <c r="A1" s="2"/>
      <c r="B1" s="66" t="s">
        <v>101</v>
      </c>
      <c r="C1" s="66"/>
    </row>
    <row r="2" spans="1:5" ht="14.45" customHeight="1">
      <c r="A2" s="2"/>
      <c r="B2" s="66" t="s">
        <v>100</v>
      </c>
      <c r="C2" s="66"/>
    </row>
    <row r="3" spans="1:5" ht="14.45" customHeight="1">
      <c r="A3" s="2"/>
      <c r="B3" s="66" t="s">
        <v>99</v>
      </c>
      <c r="C3" s="66"/>
    </row>
    <row r="4" spans="1:5" ht="14.45" customHeight="1">
      <c r="A4" s="2"/>
      <c r="B4" s="66" t="s">
        <v>156</v>
      </c>
      <c r="C4" s="66"/>
    </row>
    <row r="5" spans="1:5" ht="12" customHeight="1">
      <c r="A5" s="2"/>
      <c r="B5" s="20"/>
      <c r="C5" s="20"/>
    </row>
    <row r="6" spans="1:5" ht="34.5" customHeight="1">
      <c r="A6" s="60" t="s">
        <v>98</v>
      </c>
      <c r="B6" s="60"/>
      <c r="C6" s="60"/>
      <c r="D6" s="9"/>
    </row>
    <row r="7" spans="1:5" ht="15.2" customHeight="1">
      <c r="A7" s="3"/>
      <c r="B7" s="3"/>
      <c r="C7" s="3" t="s">
        <v>97</v>
      </c>
      <c r="D7" s="8"/>
    </row>
    <row r="8" spans="1:5" ht="25.5">
      <c r="A8" s="59" t="s">
        <v>22</v>
      </c>
      <c r="B8" s="59"/>
      <c r="C8" s="18" t="s">
        <v>23</v>
      </c>
      <c r="D8" s="10"/>
    </row>
    <row r="9" spans="1:5">
      <c r="A9" s="59" t="s">
        <v>0</v>
      </c>
      <c r="B9" s="59"/>
      <c r="C9" s="21" t="s">
        <v>1</v>
      </c>
      <c r="D9" s="10"/>
    </row>
    <row r="10" spans="1:5">
      <c r="A10" s="62" t="s">
        <v>16</v>
      </c>
      <c r="B10" s="62"/>
      <c r="C10" s="39">
        <f>C11+C12+C13</f>
        <v>804.3</v>
      </c>
      <c r="D10" s="11"/>
    </row>
    <row r="11" spans="1:5">
      <c r="A11" s="15" t="s">
        <v>81</v>
      </c>
      <c r="B11" s="16" t="s">
        <v>25</v>
      </c>
      <c r="C11" s="22">
        <v>46.3</v>
      </c>
    </row>
    <row r="12" spans="1:5">
      <c r="A12" s="15" t="s">
        <v>26</v>
      </c>
      <c r="B12" s="16" t="s">
        <v>27</v>
      </c>
      <c r="C12" s="22">
        <v>726.7</v>
      </c>
    </row>
    <row r="13" spans="1:5">
      <c r="A13" s="15" t="s">
        <v>28</v>
      </c>
      <c r="B13" s="16" t="s">
        <v>29</v>
      </c>
      <c r="C13" s="22">
        <v>31.3</v>
      </c>
    </row>
    <row r="14" spans="1:5">
      <c r="A14" s="62" t="s">
        <v>17</v>
      </c>
      <c r="B14" s="62"/>
      <c r="C14" s="39">
        <f>C15+C16+C17+C18+C19+C26+C27+C28+C29+C30+C31+C20+C22+C23+C24+C25+C21</f>
        <v>91144.800000000017</v>
      </c>
      <c r="D14" s="7"/>
      <c r="E14" s="7"/>
    </row>
    <row r="15" spans="1:5" ht="65.45" customHeight="1">
      <c r="A15" s="15" t="s">
        <v>44</v>
      </c>
      <c r="B15" s="16" t="s">
        <v>45</v>
      </c>
      <c r="C15" s="22">
        <v>63651.4</v>
      </c>
      <c r="D15" s="5"/>
      <c r="E15" s="5"/>
    </row>
    <row r="16" spans="1:5" ht="63.75">
      <c r="A16" s="15" t="s">
        <v>36</v>
      </c>
      <c r="B16" s="23" t="s">
        <v>37</v>
      </c>
      <c r="C16" s="22">
        <v>26.6</v>
      </c>
    </row>
    <row r="17" spans="1:6" ht="25.5">
      <c r="A17" s="15" t="s">
        <v>38</v>
      </c>
      <c r="B17" s="16" t="s">
        <v>39</v>
      </c>
      <c r="C17" s="22">
        <v>212.2</v>
      </c>
    </row>
    <row r="18" spans="1:6" ht="51">
      <c r="A18" s="15" t="s">
        <v>40</v>
      </c>
      <c r="B18" s="23" t="s">
        <v>41</v>
      </c>
      <c r="C18" s="22">
        <v>1.3</v>
      </c>
    </row>
    <row r="19" spans="1:6" ht="51">
      <c r="A19" s="24" t="s">
        <v>42</v>
      </c>
      <c r="B19" s="25" t="s">
        <v>43</v>
      </c>
      <c r="C19" s="40">
        <v>286.10000000000002</v>
      </c>
      <c r="D19" s="5"/>
    </row>
    <row r="20" spans="1:6" ht="25.5">
      <c r="A20" s="24" t="s">
        <v>89</v>
      </c>
      <c r="B20" s="26" t="s">
        <v>90</v>
      </c>
      <c r="C20" s="22">
        <v>2219.6</v>
      </c>
      <c r="D20" s="5"/>
    </row>
    <row r="21" spans="1:6" ht="25.5">
      <c r="A21" s="24" t="s">
        <v>91</v>
      </c>
      <c r="B21" s="27" t="s">
        <v>92</v>
      </c>
      <c r="C21" s="22">
        <v>4755.2</v>
      </c>
      <c r="D21" s="5"/>
    </row>
    <row r="22" spans="1:6" ht="82.15" customHeight="1">
      <c r="A22" s="15" t="s">
        <v>32</v>
      </c>
      <c r="B22" s="28" t="s">
        <v>2</v>
      </c>
      <c r="C22" s="22">
        <v>3209.3</v>
      </c>
      <c r="D22" s="14"/>
    </row>
    <row r="23" spans="1:6" ht="76.5">
      <c r="A23" s="15" t="s">
        <v>33</v>
      </c>
      <c r="B23" s="28" t="s">
        <v>3</v>
      </c>
      <c r="C23" s="22">
        <v>16.899999999999999</v>
      </c>
      <c r="D23" s="14"/>
      <c r="E23" s="5"/>
    </row>
    <row r="24" spans="1:6" ht="63.75">
      <c r="A24" s="15" t="s">
        <v>34</v>
      </c>
      <c r="B24" s="28" t="s">
        <v>4</v>
      </c>
      <c r="C24" s="22">
        <v>3660.3</v>
      </c>
      <c r="D24" s="5"/>
    </row>
    <row r="25" spans="1:6" ht="63.75">
      <c r="A25" s="24" t="s">
        <v>35</v>
      </c>
      <c r="B25" s="28" t="s">
        <v>5</v>
      </c>
      <c r="C25" s="22">
        <v>-340.7</v>
      </c>
      <c r="D25" s="5"/>
    </row>
    <row r="26" spans="1:6" ht="25.5">
      <c r="A26" s="29" t="s">
        <v>46</v>
      </c>
      <c r="B26" s="30" t="s">
        <v>47</v>
      </c>
      <c r="C26" s="41">
        <v>5506.3</v>
      </c>
      <c r="D26" s="5"/>
      <c r="E26" s="6"/>
      <c r="F26" s="6"/>
    </row>
    <row r="27" spans="1:6" ht="38.25">
      <c r="A27" s="29" t="s">
        <v>48</v>
      </c>
      <c r="B27" s="30" t="s">
        <v>49</v>
      </c>
      <c r="C27" s="42">
        <v>5759.6</v>
      </c>
    </row>
    <row r="28" spans="1:6">
      <c r="A28" s="29" t="s">
        <v>50</v>
      </c>
      <c r="B28" s="30" t="s">
        <v>51</v>
      </c>
      <c r="C28" s="42">
        <v>42.6</v>
      </c>
      <c r="D28" s="5"/>
    </row>
    <row r="29" spans="1:6">
      <c r="A29" s="29" t="s">
        <v>52</v>
      </c>
      <c r="B29" s="30" t="s">
        <v>53</v>
      </c>
      <c r="C29" s="42">
        <v>-348.4</v>
      </c>
      <c r="D29" s="14"/>
    </row>
    <row r="30" spans="1:6" ht="25.5">
      <c r="A30" s="29" t="s">
        <v>54</v>
      </c>
      <c r="B30" s="30" t="s">
        <v>55</v>
      </c>
      <c r="C30" s="43">
        <v>1584.8</v>
      </c>
      <c r="D30" s="8"/>
    </row>
    <row r="31" spans="1:6" ht="25.5">
      <c r="A31" s="29" t="s">
        <v>56</v>
      </c>
      <c r="B31" s="30" t="s">
        <v>57</v>
      </c>
      <c r="C31" s="43">
        <v>901.7</v>
      </c>
      <c r="D31" s="8"/>
    </row>
    <row r="32" spans="1:6">
      <c r="A32" s="62" t="s">
        <v>93</v>
      </c>
      <c r="B32" s="62"/>
      <c r="C32" s="44">
        <f>C33</f>
        <v>1.5</v>
      </c>
      <c r="D32" s="17"/>
    </row>
    <row r="33" spans="1:5" ht="38.25">
      <c r="A33" s="15" t="s">
        <v>30</v>
      </c>
      <c r="B33" s="31" t="s">
        <v>31</v>
      </c>
      <c r="C33" s="45">
        <v>1.5</v>
      </c>
      <c r="D33" s="17"/>
    </row>
    <row r="34" spans="1:5">
      <c r="A34" s="62" t="s">
        <v>18</v>
      </c>
      <c r="B34" s="62"/>
      <c r="C34" s="39">
        <f>C35</f>
        <v>72.900000000000006</v>
      </c>
      <c r="D34" s="14"/>
    </row>
    <row r="35" spans="1:5" ht="38.25">
      <c r="A35" s="15" t="s">
        <v>30</v>
      </c>
      <c r="B35" s="31" t="s">
        <v>31</v>
      </c>
      <c r="C35" s="41">
        <v>72.900000000000006</v>
      </c>
      <c r="D35" s="14"/>
    </row>
    <row r="36" spans="1:5">
      <c r="A36" s="62" t="s">
        <v>19</v>
      </c>
      <c r="B36" s="62"/>
      <c r="C36" s="39">
        <f>C37+C39+C38</f>
        <v>4.6000000000000005</v>
      </c>
      <c r="D36" s="5"/>
    </row>
    <row r="37" spans="1:5" ht="51">
      <c r="A37" s="29" t="s">
        <v>61</v>
      </c>
      <c r="B37" s="33" t="s">
        <v>62</v>
      </c>
      <c r="C37" s="22">
        <v>1.7</v>
      </c>
    </row>
    <row r="38" spans="1:5" ht="63.75">
      <c r="A38" s="34" t="s">
        <v>63</v>
      </c>
      <c r="B38" s="33" t="s">
        <v>64</v>
      </c>
      <c r="C38" s="46">
        <v>0.4</v>
      </c>
    </row>
    <row r="39" spans="1:5" ht="51">
      <c r="A39" s="29" t="s">
        <v>58</v>
      </c>
      <c r="B39" s="33" t="s">
        <v>66</v>
      </c>
      <c r="C39" s="22">
        <v>2.5</v>
      </c>
    </row>
    <row r="40" spans="1:5">
      <c r="A40" s="62" t="s">
        <v>20</v>
      </c>
      <c r="B40" s="62"/>
      <c r="C40" s="39">
        <f>C41+C43+C49+C47+C48+C42+C44+C45+C46</f>
        <v>889.90000000000009</v>
      </c>
      <c r="D40" s="13"/>
      <c r="E40" s="7"/>
    </row>
    <row r="41" spans="1:5" ht="51">
      <c r="A41" s="34" t="s">
        <v>61</v>
      </c>
      <c r="B41" s="33" t="s">
        <v>62</v>
      </c>
      <c r="C41" s="51">
        <v>20.5</v>
      </c>
      <c r="D41" s="8"/>
    </row>
    <row r="42" spans="1:5" ht="63.75">
      <c r="A42" s="34" t="s">
        <v>63</v>
      </c>
      <c r="B42" s="47" t="s">
        <v>104</v>
      </c>
      <c r="C42" s="51">
        <v>66.2</v>
      </c>
      <c r="D42" s="8"/>
    </row>
    <row r="43" spans="1:5" ht="64.150000000000006" customHeight="1">
      <c r="A43" s="34" t="s">
        <v>65</v>
      </c>
      <c r="B43" s="25" t="s">
        <v>67</v>
      </c>
      <c r="C43" s="51">
        <v>8.5</v>
      </c>
      <c r="D43" s="8"/>
    </row>
    <row r="44" spans="1:5" ht="64.150000000000006" customHeight="1">
      <c r="A44" s="48" t="s">
        <v>68</v>
      </c>
      <c r="B44" s="49" t="s">
        <v>105</v>
      </c>
      <c r="C44" s="51">
        <v>15.6</v>
      </c>
      <c r="D44" s="8"/>
    </row>
    <row r="45" spans="1:5" ht="69.599999999999994" customHeight="1">
      <c r="A45" s="34" t="s">
        <v>70</v>
      </c>
      <c r="B45" s="50" t="s">
        <v>69</v>
      </c>
      <c r="C45" s="51">
        <v>3.6</v>
      </c>
      <c r="D45" s="8"/>
    </row>
    <row r="46" spans="1:5" ht="64.150000000000006" customHeight="1">
      <c r="A46" s="34" t="s">
        <v>59</v>
      </c>
      <c r="B46" s="47" t="s">
        <v>60</v>
      </c>
      <c r="C46" s="51">
        <v>6.4</v>
      </c>
      <c r="D46" s="8"/>
    </row>
    <row r="47" spans="1:5" ht="51">
      <c r="A47" s="34" t="s">
        <v>94</v>
      </c>
      <c r="B47" s="35" t="s">
        <v>95</v>
      </c>
      <c r="C47" s="51">
        <v>89.4</v>
      </c>
      <c r="D47" s="8"/>
    </row>
    <row r="48" spans="1:5" ht="51">
      <c r="A48" s="34" t="s">
        <v>58</v>
      </c>
      <c r="B48" s="33" t="s">
        <v>66</v>
      </c>
      <c r="C48" s="51">
        <v>664.7</v>
      </c>
      <c r="D48" s="8"/>
    </row>
    <row r="49" spans="1:5" ht="89.25">
      <c r="A49" s="34" t="s">
        <v>102</v>
      </c>
      <c r="B49" s="54" t="s">
        <v>103</v>
      </c>
      <c r="C49" s="51">
        <v>15</v>
      </c>
    </row>
    <row r="50" spans="1:5">
      <c r="A50" s="64" t="s">
        <v>155</v>
      </c>
      <c r="B50" s="65"/>
      <c r="C50" s="57">
        <f>C51</f>
        <v>120.05</v>
      </c>
    </row>
    <row r="51" spans="1:5" ht="38.25">
      <c r="A51" s="55" t="s">
        <v>109</v>
      </c>
      <c r="B51" s="56" t="s">
        <v>108</v>
      </c>
      <c r="C51" s="58">
        <v>120.05</v>
      </c>
    </row>
    <row r="52" spans="1:5" ht="18.75" customHeight="1">
      <c r="A52" s="62" t="s">
        <v>21</v>
      </c>
      <c r="B52" s="62"/>
      <c r="C52" s="39">
        <f>SUM(C53:C74)</f>
        <v>74739.601670000004</v>
      </c>
      <c r="D52" s="5"/>
    </row>
    <row r="53" spans="1:5" ht="51">
      <c r="A53" s="29" t="s">
        <v>71</v>
      </c>
      <c r="B53" s="23" t="s">
        <v>6</v>
      </c>
      <c r="C53" s="22">
        <v>2714.8</v>
      </c>
      <c r="D53" s="5"/>
      <c r="E53" s="5"/>
    </row>
    <row r="54" spans="1:5" ht="51">
      <c r="A54" s="29" t="s">
        <v>72</v>
      </c>
      <c r="B54" s="16" t="s">
        <v>7</v>
      </c>
      <c r="C54" s="22">
        <v>2.5</v>
      </c>
    </row>
    <row r="55" spans="1:5" ht="38.25">
      <c r="A55" s="29" t="s">
        <v>73</v>
      </c>
      <c r="B55" s="16" t="s">
        <v>8</v>
      </c>
      <c r="C55" s="22">
        <v>47.4</v>
      </c>
    </row>
    <row r="56" spans="1:5" ht="25.5">
      <c r="A56" s="29" t="s">
        <v>74</v>
      </c>
      <c r="B56" s="16" t="s">
        <v>9</v>
      </c>
      <c r="C56" s="22">
        <v>2955.1</v>
      </c>
    </row>
    <row r="57" spans="1:5" ht="51">
      <c r="A57" s="29" t="s">
        <v>75</v>
      </c>
      <c r="B57" s="16" t="s">
        <v>10</v>
      </c>
      <c r="C57" s="22">
        <v>96.4</v>
      </c>
    </row>
    <row r="58" spans="1:5">
      <c r="A58" s="29" t="s">
        <v>85</v>
      </c>
      <c r="B58" s="32" t="s">
        <v>84</v>
      </c>
      <c r="C58" s="22">
        <v>287.2</v>
      </c>
    </row>
    <row r="59" spans="1:5" ht="38.25">
      <c r="A59" s="29" t="s">
        <v>76</v>
      </c>
      <c r="B59" s="16" t="s">
        <v>11</v>
      </c>
      <c r="C59" s="22">
        <v>1693.2</v>
      </c>
    </row>
    <row r="60" spans="1:5" ht="63.75">
      <c r="A60" s="29" t="s">
        <v>77</v>
      </c>
      <c r="B60" s="23" t="s">
        <v>12</v>
      </c>
      <c r="C60" s="22">
        <v>647.70000000000005</v>
      </c>
    </row>
    <row r="61" spans="1:5" ht="38.25">
      <c r="A61" s="29" t="s">
        <v>78</v>
      </c>
      <c r="B61" s="25" t="s">
        <v>13</v>
      </c>
      <c r="C61" s="22">
        <v>13</v>
      </c>
    </row>
    <row r="62" spans="1:5" ht="38.25">
      <c r="A62" s="36" t="s">
        <v>87</v>
      </c>
      <c r="B62" s="32" t="s">
        <v>88</v>
      </c>
      <c r="C62" s="22">
        <v>152.30000000000001</v>
      </c>
    </row>
    <row r="63" spans="1:5" ht="38.25">
      <c r="A63" s="36" t="s">
        <v>82</v>
      </c>
      <c r="B63" s="26" t="s">
        <v>83</v>
      </c>
      <c r="C63" s="22">
        <v>102.8</v>
      </c>
    </row>
    <row r="64" spans="1:5" ht="89.25">
      <c r="A64" s="36" t="s">
        <v>106</v>
      </c>
      <c r="B64" s="35" t="s">
        <v>107</v>
      </c>
      <c r="C64" s="22">
        <v>25.4</v>
      </c>
    </row>
    <row r="65" spans="1:3" ht="38.25">
      <c r="A65" s="36" t="s">
        <v>80</v>
      </c>
      <c r="B65" s="37" t="s">
        <v>15</v>
      </c>
      <c r="C65" s="22">
        <v>82.2</v>
      </c>
    </row>
    <row r="66" spans="1:3" ht="63.75">
      <c r="A66" s="36" t="s">
        <v>154</v>
      </c>
      <c r="B66" s="26" t="s">
        <v>86</v>
      </c>
      <c r="C66" s="22">
        <v>1</v>
      </c>
    </row>
    <row r="67" spans="1:3">
      <c r="A67" s="29" t="s">
        <v>79</v>
      </c>
      <c r="B67" s="16" t="s">
        <v>14</v>
      </c>
      <c r="C67" s="22">
        <v>-152.9</v>
      </c>
    </row>
    <row r="68" spans="1:3" ht="25.5">
      <c r="A68" s="55" t="s">
        <v>117</v>
      </c>
      <c r="B68" s="56" t="s">
        <v>110</v>
      </c>
      <c r="C68" s="58">
        <v>8708.4391300000007</v>
      </c>
    </row>
    <row r="69" spans="1:3" ht="63.75">
      <c r="A69" s="55" t="s">
        <v>118</v>
      </c>
      <c r="B69" s="56" t="s">
        <v>111</v>
      </c>
      <c r="C69" s="58">
        <v>67657.737510000006</v>
      </c>
    </row>
    <row r="70" spans="1:3">
      <c r="A70" s="55" t="s">
        <v>119</v>
      </c>
      <c r="B70" s="56" t="s">
        <v>112</v>
      </c>
      <c r="C70" s="58">
        <v>7138.5618999999997</v>
      </c>
    </row>
    <row r="71" spans="1:3" ht="25.5">
      <c r="A71" s="55" t="s">
        <v>120</v>
      </c>
      <c r="B71" s="56" t="s">
        <v>113</v>
      </c>
      <c r="C71" s="58">
        <v>12977.307769999999</v>
      </c>
    </row>
    <row r="72" spans="1:3" ht="38.25">
      <c r="A72" s="55" t="s">
        <v>121</v>
      </c>
      <c r="B72" s="56" t="s">
        <v>114</v>
      </c>
      <c r="C72" s="58">
        <v>32.799999999999997</v>
      </c>
    </row>
    <row r="73" spans="1:3" ht="38.25">
      <c r="A73" s="55" t="s">
        <v>122</v>
      </c>
      <c r="B73" s="56" t="s">
        <v>115</v>
      </c>
      <c r="C73" s="58">
        <v>27.269210000000001</v>
      </c>
    </row>
    <row r="74" spans="1:3" ht="25.5">
      <c r="A74" s="55" t="s">
        <v>123</v>
      </c>
      <c r="B74" s="56" t="s">
        <v>116</v>
      </c>
      <c r="C74" s="58">
        <v>-30470.613850000002</v>
      </c>
    </row>
    <row r="75" spans="1:3" ht="26.45" customHeight="1">
      <c r="A75" s="63" t="s">
        <v>96</v>
      </c>
      <c r="B75" s="63"/>
      <c r="C75" s="52">
        <f>C76+C77+C78+C79+C80+C81</f>
        <v>13403.83555</v>
      </c>
    </row>
    <row r="76" spans="1:3" ht="26.45" customHeight="1">
      <c r="A76" s="29" t="s">
        <v>85</v>
      </c>
      <c r="B76" s="35" t="s">
        <v>84</v>
      </c>
      <c r="C76" s="22">
        <v>17.3</v>
      </c>
    </row>
    <row r="77" spans="1:3" ht="26.45" customHeight="1">
      <c r="A77" s="55" t="s">
        <v>145</v>
      </c>
      <c r="B77" s="56" t="s">
        <v>124</v>
      </c>
      <c r="C77" s="58">
        <v>3291.7316000000001</v>
      </c>
    </row>
    <row r="78" spans="1:3" ht="26.45" customHeight="1">
      <c r="A78" s="55" t="s">
        <v>146</v>
      </c>
      <c r="B78" s="56" t="s">
        <v>125</v>
      </c>
      <c r="C78" s="58">
        <v>328.32485000000003</v>
      </c>
    </row>
    <row r="79" spans="1:3" ht="26.45" customHeight="1">
      <c r="A79" s="55" t="s">
        <v>119</v>
      </c>
      <c r="B79" s="56" t="s">
        <v>112</v>
      </c>
      <c r="C79" s="58">
        <v>9739.8590000000004</v>
      </c>
    </row>
    <row r="80" spans="1:3" ht="26.45" customHeight="1">
      <c r="A80" s="55" t="s">
        <v>144</v>
      </c>
      <c r="B80" s="56" t="s">
        <v>126</v>
      </c>
      <c r="C80" s="58">
        <v>26.520099999999999</v>
      </c>
    </row>
    <row r="81" spans="1:3" ht="26.45" customHeight="1">
      <c r="A81" s="55" t="s">
        <v>147</v>
      </c>
      <c r="B81" s="56" t="s">
        <v>127</v>
      </c>
      <c r="C81" s="58">
        <v>0.1</v>
      </c>
    </row>
    <row r="82" spans="1:3" ht="26.45" customHeight="1">
      <c r="A82" s="63" t="s">
        <v>128</v>
      </c>
      <c r="B82" s="63"/>
      <c r="C82" s="22">
        <f>SUM(C83:C91)</f>
        <v>196140.64431999999</v>
      </c>
    </row>
    <row r="83" spans="1:3" ht="26.45" customHeight="1">
      <c r="A83" s="55" t="s">
        <v>148</v>
      </c>
      <c r="B83" s="56" t="s">
        <v>129</v>
      </c>
      <c r="C83" s="58">
        <v>4860</v>
      </c>
    </row>
    <row r="84" spans="1:3" ht="26.45" customHeight="1">
      <c r="A84" s="55" t="s">
        <v>149</v>
      </c>
      <c r="B84" s="56" t="s">
        <v>130</v>
      </c>
      <c r="C84" s="58">
        <v>15582</v>
      </c>
    </row>
    <row r="85" spans="1:3" ht="26.45" customHeight="1">
      <c r="A85" s="55" t="s">
        <v>119</v>
      </c>
      <c r="B85" s="56" t="s">
        <v>112</v>
      </c>
      <c r="C85" s="58">
        <v>1489.89</v>
      </c>
    </row>
    <row r="86" spans="1:3" ht="26.45" customHeight="1">
      <c r="A86" s="55" t="s">
        <v>150</v>
      </c>
      <c r="B86" s="56" t="s">
        <v>131</v>
      </c>
      <c r="C86" s="58">
        <v>1578.8543199999999</v>
      </c>
    </row>
    <row r="87" spans="1:3" ht="26.45" customHeight="1">
      <c r="A87" s="55" t="s">
        <v>151</v>
      </c>
      <c r="B87" s="56" t="s">
        <v>132</v>
      </c>
      <c r="C87" s="58">
        <v>165349.9</v>
      </c>
    </row>
    <row r="88" spans="1:3" ht="26.45" customHeight="1">
      <c r="A88" s="55" t="s">
        <v>152</v>
      </c>
      <c r="B88" s="56" t="s">
        <v>133</v>
      </c>
      <c r="C88" s="58">
        <v>980</v>
      </c>
    </row>
    <row r="89" spans="1:3" ht="26.45" customHeight="1">
      <c r="A89" s="55" t="s">
        <v>153</v>
      </c>
      <c r="B89" s="56" t="s">
        <v>134</v>
      </c>
      <c r="C89" s="58">
        <v>6300</v>
      </c>
    </row>
    <row r="90" spans="1:3" ht="26.45" customHeight="1">
      <c r="A90" s="55" t="s">
        <v>144</v>
      </c>
      <c r="B90" s="56" t="s">
        <v>126</v>
      </c>
      <c r="C90" s="58">
        <v>2550.0578599999999</v>
      </c>
    </row>
    <row r="91" spans="1:3" ht="26.45" customHeight="1">
      <c r="A91" s="55" t="s">
        <v>123</v>
      </c>
      <c r="B91" s="56" t="s">
        <v>116</v>
      </c>
      <c r="C91" s="58">
        <v>-2550.0578599999999</v>
      </c>
    </row>
    <row r="92" spans="1:3" ht="26.45" customHeight="1">
      <c r="A92" s="63" t="s">
        <v>139</v>
      </c>
      <c r="B92" s="63"/>
      <c r="C92" s="57">
        <f>C93+C94+C95+C96+C97+C98+C99+C100+C101</f>
        <v>68466.579710000005</v>
      </c>
    </row>
    <row r="93" spans="1:3" ht="26.45" customHeight="1">
      <c r="A93" s="55" t="s">
        <v>141</v>
      </c>
      <c r="B93" s="56" t="s">
        <v>135</v>
      </c>
      <c r="C93" s="58">
        <v>17.00001</v>
      </c>
    </row>
    <row r="94" spans="1:3" ht="26.45" customHeight="1">
      <c r="A94" s="55" t="s">
        <v>142</v>
      </c>
      <c r="B94" s="56" t="s">
        <v>136</v>
      </c>
      <c r="C94" s="58">
        <v>17264.75001</v>
      </c>
    </row>
    <row r="95" spans="1:3" ht="26.45" customHeight="1">
      <c r="A95" s="55" t="s">
        <v>143</v>
      </c>
      <c r="B95" s="56" t="s">
        <v>137</v>
      </c>
      <c r="C95" s="58">
        <v>2521.9503</v>
      </c>
    </row>
    <row r="96" spans="1:3" ht="26.45" customHeight="1">
      <c r="A96" s="55" t="s">
        <v>119</v>
      </c>
      <c r="B96" s="56" t="s">
        <v>112</v>
      </c>
      <c r="C96" s="58">
        <v>45414.786469999999</v>
      </c>
    </row>
    <row r="97" spans="1:4" ht="26.45" customHeight="1">
      <c r="A97" s="55" t="s">
        <v>120</v>
      </c>
      <c r="B97" s="56" t="s">
        <v>113</v>
      </c>
      <c r="C97" s="58">
        <v>3298.2440000000001</v>
      </c>
    </row>
    <row r="98" spans="1:4" ht="26.45" customHeight="1">
      <c r="A98" s="55" t="s">
        <v>109</v>
      </c>
      <c r="B98" s="56" t="s">
        <v>108</v>
      </c>
      <c r="C98" s="58">
        <v>132.08500000000001</v>
      </c>
    </row>
    <row r="99" spans="1:4" ht="26.45" customHeight="1">
      <c r="A99" s="55" t="s">
        <v>140</v>
      </c>
      <c r="B99" s="56" t="s">
        <v>138</v>
      </c>
      <c r="C99" s="58">
        <v>-131.55438000000001</v>
      </c>
    </row>
    <row r="100" spans="1:4" ht="26.45" customHeight="1">
      <c r="A100" s="55" t="s">
        <v>122</v>
      </c>
      <c r="B100" s="56" t="s">
        <v>115</v>
      </c>
      <c r="C100" s="58">
        <v>20.206</v>
      </c>
    </row>
    <row r="101" spans="1:4" ht="26.45" customHeight="1">
      <c r="A101" s="55" t="s">
        <v>123</v>
      </c>
      <c r="B101" s="56" t="s">
        <v>116</v>
      </c>
      <c r="C101" s="58">
        <v>-70.887699999999995</v>
      </c>
    </row>
    <row r="102" spans="1:4">
      <c r="A102" s="38" t="s">
        <v>24</v>
      </c>
      <c r="B102" s="38"/>
      <c r="C102" s="53">
        <f>C52+C40+C36+C34+C14+C10+C32+C75+C92+C82+C50</f>
        <v>445788.71124999999</v>
      </c>
      <c r="D102" s="14"/>
    </row>
    <row r="103" spans="1:4">
      <c r="A103" s="12"/>
      <c r="B103" s="12"/>
      <c r="C103" s="19"/>
    </row>
    <row r="104" spans="1:4">
      <c r="A104" s="61"/>
      <c r="B104" s="61"/>
      <c r="C104" s="61"/>
    </row>
    <row r="105" spans="1:4">
      <c r="A105" s="4"/>
      <c r="B105" s="4"/>
      <c r="C105" s="4"/>
    </row>
    <row r="109" spans="1:4">
      <c r="C109" s="5"/>
    </row>
    <row r="112" spans="1:4">
      <c r="C112" s="5"/>
    </row>
  </sheetData>
  <mergeCells count="19">
    <mergeCell ref="B2:C2"/>
    <mergeCell ref="B1:C1"/>
    <mergeCell ref="B4:C4"/>
    <mergeCell ref="B3:C3"/>
    <mergeCell ref="A8:B8"/>
    <mergeCell ref="A9:B9"/>
    <mergeCell ref="A6:C6"/>
    <mergeCell ref="A104:C104"/>
    <mergeCell ref="A10:B10"/>
    <mergeCell ref="A14:B14"/>
    <mergeCell ref="A34:B34"/>
    <mergeCell ref="A36:B36"/>
    <mergeCell ref="A40:B40"/>
    <mergeCell ref="A52:B52"/>
    <mergeCell ref="A32:B32"/>
    <mergeCell ref="A75:B75"/>
    <mergeCell ref="A82:B82"/>
    <mergeCell ref="A92:B92"/>
    <mergeCell ref="A50:B50"/>
  </mergeCells>
  <pageMargins left="0.9055118110236221" right="0.70866141732283472" top="0.74803149606299213" bottom="0.74803149606299213" header="0.31496062992125984" footer="0.31496062992125984"/>
  <pageSetup paperSize="9" scale="7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2024-04-09T06:45:26Z</cp:lastPrinted>
  <dcterms:created xsi:type="dcterms:W3CDTF">2021-07-07T12:29:10Z</dcterms:created>
  <dcterms:modified xsi:type="dcterms:W3CDTF">2024-05-02T08:07:59Z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