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Документ" sheetId="2" r:id="rId1"/>
  </sheets>
  <definedNames>
    <definedName name="_xlnm.Print_Titles" localSheetId="0">Документ!#REF!</definedName>
  </definedNames>
  <calcPr calcId="124519"/>
</workbook>
</file>

<file path=xl/calcChain.xml><?xml version="1.0" encoding="utf-8"?>
<calcChain xmlns="http://schemas.openxmlformats.org/spreadsheetml/2006/main">
  <c r="AI19" i="2"/>
  <c r="AJ19"/>
  <c r="O19" s="1"/>
  <c r="N7"/>
  <c r="O7"/>
  <c r="P7"/>
  <c r="N8"/>
  <c r="O8"/>
  <c r="P8"/>
  <c r="N9"/>
  <c r="O9"/>
  <c r="P9"/>
  <c r="N10"/>
  <c r="O10"/>
  <c r="P10"/>
  <c r="N11"/>
  <c r="O11"/>
  <c r="P11"/>
  <c r="N12"/>
  <c r="O12"/>
  <c r="P12"/>
  <c r="N13"/>
  <c r="O13"/>
  <c r="P13"/>
  <c r="N14"/>
  <c r="O14"/>
  <c r="P14"/>
  <c r="N15"/>
  <c r="O15"/>
  <c r="P15"/>
  <c r="N16"/>
  <c r="O16"/>
  <c r="P16"/>
  <c r="N17"/>
  <c r="O17"/>
  <c r="P17"/>
  <c r="N18"/>
  <c r="O18"/>
  <c r="P18"/>
  <c r="N19"/>
  <c r="P6"/>
  <c r="O6"/>
  <c r="AK11"/>
  <c r="AK19" s="1"/>
  <c r="P19" s="1"/>
  <c r="N6"/>
</calcChain>
</file>

<file path=xl/sharedStrings.xml><?xml version="1.0" encoding="utf-8"?>
<sst xmlns="http://schemas.openxmlformats.org/spreadsheetml/2006/main" count="69" uniqueCount="33">
  <si>
    <t>Единица измерения: тыс.руб.</t>
  </si>
  <si>
    <t>Наименование корреспондента</t>
  </si>
  <si>
    <t>АДМИНИСТРАЦИЯ СЕЛЬСКОГО ПОСЕЛЕНИЯ "ВЫЛЬГОРТ"</t>
  </si>
  <si>
    <t>АДМИНИСТРАЦИЯ СЕЛЬСКОГО ПОСЕЛЕНИЯ "ЗЕЛЕНЕЦ"</t>
  </si>
  <si>
    <t>АДМИНИСТРАЦИЯ СЕЛЬСКОГО ПОСЕЛЕНИЯ "ЛЭЗЫМ"</t>
  </si>
  <si>
    <t>АДМИНИСТРАЦИЯ СЕЛЬСКОГО ПОСЕЛЕНИЯ "МАНДАЧ"</t>
  </si>
  <si>
    <t>АДМИНИСТРАЦИЯ СЕЛЬСКОГО ПОСЕЛЕНИЯ "НЮВЧИМ"</t>
  </si>
  <si>
    <t>АДМИНИСТРАЦИЯ СЕЛЬСКОГО ПОСЕЛЕНИЯ "ОЗЁЛ"</t>
  </si>
  <si>
    <t>АДМИНИСТРАЦИЯ СЕЛЬСКОГО ПОСЕЛЕНИЯ "ПАЖГА"</t>
  </si>
  <si>
    <t>АДМИНИСТРАЦИЯ СЕЛЬСКОГО ПОСЕЛЕНИЯ "ПАЛЕВИЦЫ"</t>
  </si>
  <si>
    <t>АДМИНИСТРАЦИЯ СЕЛЬСКОГО ПОСЕЛЕНИЯ "СЛУДКА"</t>
  </si>
  <si>
    <t>АДМИНИСТРАЦИЯ СЕЛЬСКОГО ПОСЕЛЕНИЯ "ЧАСОВО"</t>
  </si>
  <si>
    <t>АДМИНИСТРАЦИЯ СЕЛЬСКОГО ПОСЕЛЕНИЯ "ШОШКА"</t>
  </si>
  <si>
    <t>АДМИНИСТРАЦИЯ СЕЛЬСКОГО ПОСЕЛЕНИЯ "ЫБ"</t>
  </si>
  <si>
    <t>АДМИНИСТРАЦИЯ СЕЛЬСКОГО ПОСЕЛЕНИЯ "ЯСНЭГ"</t>
  </si>
  <si>
    <t>Итого:</t>
  </si>
  <si>
    <t>Дотации, всего</t>
  </si>
  <si>
    <t>Первоначальный бюджет</t>
  </si>
  <si>
    <t>Уточненный бюджет</t>
  </si>
  <si>
    <t>Фактический объем предоставленных МБТ</t>
  </si>
  <si>
    <t xml:space="preserve">Дотация на выравнивание бюджетной обеспеченности </t>
  </si>
  <si>
    <t>Субвенции, всего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</si>
  <si>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6, 7, и 8 закона РК «Об административной ответственности в РК»</t>
  </si>
  <si>
    <t>Иные межбюджетные трансферты, всего</t>
  </si>
  <si>
    <t>Объем межбюджетных трансфертов на 2024 год</t>
  </si>
  <si>
    <t>Иные межбюджетные трансферты сельсим поселениям для решения вопросов местного значения сельских поселений</t>
  </si>
  <si>
    <t>Иные межбюджетные трансферты,выделяемые бюджетам сельских поселений на реализацию мероприятий по содействию занятости населения</t>
  </si>
  <si>
    <t xml:space="preserve">Иные межбюджетные трансферты, выделяемые из муниципального дорожного фонда бюджета МР "Сыктывдинский" </t>
  </si>
  <si>
    <t>Иные межбюджетные трансферты в целях частичной компенсации снижения поступлений отдельных видов доходов</t>
  </si>
  <si>
    <t>Иные межбюджетные трансферты на реализацию народных проектов в рамках проекта "Народный бюджет"</t>
  </si>
  <si>
    <t>Иные межбюджетные трансферты бюджетам поселений из бюджета муниципального района победителям фестивалей, конкурсов</t>
  </si>
  <si>
    <t>Иные межбюджетные трансферты сельсим поселениям на передачу полномочий по решению вопросов местного значения сельских поселений</t>
  </si>
  <si>
    <t xml:space="preserve">Иные межбюджетные трансферты бюджетам сельских поселений за участие в проекте «Народный бюджет» и развитие народных инициатив </t>
  </si>
</sst>
</file>

<file path=xl/styles.xml><?xml version="1.0" encoding="utf-8"?>
<styleSheet xmlns="http://schemas.openxmlformats.org/spreadsheetml/2006/main">
  <numFmts count="2">
    <numFmt numFmtId="164" formatCode="#,##0.0"/>
    <numFmt numFmtId="167" formatCode="#,##0.0\ _₽"/>
  </numFmts>
  <fonts count="15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b/>
      <sz val="11"/>
      <color rgb="FF000000"/>
      <name val="Arial"/>
    </font>
    <font>
      <sz val="1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13">
      <alignment horizontal="center" vertical="center" wrapText="1"/>
    </xf>
    <xf numFmtId="49" fontId="3" fillId="0" borderId="2">
      <alignment horizontal="center" vertical="center" wrapText="1"/>
    </xf>
    <xf numFmtId="0" fontId="4" fillId="0" borderId="3">
      <alignment horizontal="left" vertical="top" wrapText="1"/>
    </xf>
    <xf numFmtId="164" fontId="2" fillId="0" borderId="4">
      <alignment horizontal="right" vertical="top" shrinkToFit="1"/>
    </xf>
    <xf numFmtId="164" fontId="5" fillId="0" borderId="5">
      <alignment horizontal="right" vertical="top" shrinkToFit="1"/>
    </xf>
    <xf numFmtId="0" fontId="6" fillId="2" borderId="9"/>
    <xf numFmtId="164" fontId="6" fillId="2" borderId="10">
      <alignment horizontal="right" shrinkToFit="1"/>
    </xf>
    <xf numFmtId="164" fontId="6" fillId="2" borderId="11">
      <alignment horizontal="right" shrinkToFit="1"/>
    </xf>
    <xf numFmtId="0" fontId="2" fillId="0" borderId="12"/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4" fontId="6" fillId="2" borderId="10">
      <alignment horizontal="right" shrinkToFit="1"/>
    </xf>
    <xf numFmtId="4" fontId="6" fillId="2" borderId="11">
      <alignment horizontal="right" shrinkToFit="1"/>
    </xf>
    <xf numFmtId="4" fontId="2" fillId="0" borderId="4">
      <alignment horizontal="right" vertical="top" shrinkToFit="1"/>
    </xf>
    <xf numFmtId="4" fontId="5" fillId="0" borderId="5">
      <alignment horizontal="right" vertical="top" shrinkToFit="1"/>
    </xf>
  </cellStyleXfs>
  <cellXfs count="27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2" fillId="0" borderId="1" xfId="0" applyFont="1" applyBorder="1" applyProtection="1">
      <protection locked="0"/>
    </xf>
    <xf numFmtId="0" fontId="9" fillId="3" borderId="14" xfId="19" applyNumberFormat="1" applyFont="1" applyFill="1" applyBorder="1" applyAlignment="1" applyProtection="1">
      <alignment horizontal="center" vertical="top" wrapText="1"/>
    </xf>
    <xf numFmtId="0" fontId="14" fillId="3" borderId="14" xfId="0" applyFont="1" applyFill="1" applyBorder="1" applyAlignment="1">
      <alignment horizontal="center" wrapText="1"/>
    </xf>
    <xf numFmtId="164" fontId="0" fillId="0" borderId="0" xfId="0" applyNumberFormat="1" applyProtection="1">
      <protection locked="0"/>
    </xf>
    <xf numFmtId="0" fontId="2" fillId="0" borderId="1" xfId="11" applyNumberFormat="1" applyBorder="1" applyProtection="1"/>
    <xf numFmtId="0" fontId="0" fillId="0" borderId="1" xfId="0" applyBorder="1" applyProtection="1">
      <protection locked="0"/>
    </xf>
    <xf numFmtId="0" fontId="11" fillId="0" borderId="1" xfId="11" applyNumberFormat="1" applyFont="1" applyBorder="1" applyProtection="1"/>
    <xf numFmtId="49" fontId="9" fillId="3" borderId="14" xfId="3" applyNumberFormat="1" applyFont="1" applyFill="1" applyBorder="1" applyProtection="1">
      <alignment horizontal="center" vertical="center" wrapText="1"/>
    </xf>
    <xf numFmtId="0" fontId="14" fillId="3" borderId="14" xfId="0" applyFont="1" applyFill="1" applyBorder="1" applyAlignment="1" applyProtection="1">
      <alignment horizontal="center" wrapText="1"/>
      <protection locked="0"/>
    </xf>
    <xf numFmtId="0" fontId="10" fillId="3" borderId="14" xfId="5" applyNumberFormat="1" applyFont="1" applyFill="1" applyBorder="1" applyProtection="1">
      <alignment horizontal="left" vertical="top" wrapText="1"/>
    </xf>
    <xf numFmtId="0" fontId="9" fillId="3" borderId="14" xfId="8" applyNumberFormat="1" applyFont="1" applyFill="1" applyBorder="1" applyProtection="1"/>
    <xf numFmtId="164" fontId="9" fillId="3" borderId="14" xfId="6" applyNumberFormat="1" applyFont="1" applyFill="1" applyBorder="1" applyAlignment="1" applyProtection="1">
      <alignment horizontal="center" vertical="center" shrinkToFit="1"/>
    </xf>
    <xf numFmtId="164" fontId="9" fillId="3" borderId="14" xfId="7" applyNumberFormat="1" applyFont="1" applyFill="1" applyBorder="1" applyAlignment="1" applyProtection="1">
      <alignment horizontal="center" vertical="center" shrinkToFit="1"/>
    </xf>
    <xf numFmtId="164" fontId="10" fillId="3" borderId="14" xfId="6" applyNumberFormat="1" applyFont="1" applyFill="1" applyBorder="1" applyAlignment="1" applyProtection="1">
      <alignment horizontal="center" vertical="center" shrinkToFit="1"/>
    </xf>
    <xf numFmtId="164" fontId="10" fillId="3" borderId="14" xfId="7" applyNumberFormat="1" applyFont="1" applyFill="1" applyBorder="1" applyAlignment="1" applyProtection="1">
      <alignment horizontal="center" vertical="center" shrinkToFit="1"/>
    </xf>
    <xf numFmtId="167" fontId="14" fillId="3" borderId="14" xfId="0" applyNumberFormat="1" applyFont="1" applyFill="1" applyBorder="1" applyAlignment="1" applyProtection="1">
      <alignment horizontal="center" vertical="center"/>
      <protection locked="0"/>
    </xf>
    <xf numFmtId="0" fontId="13" fillId="3" borderId="14" xfId="0" applyFont="1" applyFill="1" applyBorder="1" applyAlignment="1" applyProtection="1">
      <alignment horizontal="center" vertical="center"/>
      <protection locked="0"/>
    </xf>
    <xf numFmtId="164" fontId="9" fillId="3" borderId="14" xfId="9" applyNumberFormat="1" applyFont="1" applyFill="1" applyBorder="1" applyAlignment="1" applyProtection="1">
      <alignment horizontal="center" vertical="center" shrinkToFit="1"/>
    </xf>
    <xf numFmtId="164" fontId="9" fillId="3" borderId="14" xfId="10" applyNumberFormat="1" applyFont="1" applyFill="1" applyBorder="1" applyAlignment="1" applyProtection="1">
      <alignment horizontal="center" vertical="center" shrinkToFit="1"/>
    </xf>
  </cellXfs>
  <cellStyles count="21">
    <cellStyle name="br" xfId="14"/>
    <cellStyle name="col" xfId="13"/>
    <cellStyle name="ex58" xfId="17"/>
    <cellStyle name="ex59" xfId="18"/>
    <cellStyle name="ex60" xfId="5"/>
    <cellStyle name="ex61" xfId="19"/>
    <cellStyle name="ex62" xfId="20"/>
    <cellStyle name="st57" xfId="2"/>
    <cellStyle name="st63" xfId="9"/>
    <cellStyle name="st64" xfId="10"/>
    <cellStyle name="st65" xfId="6"/>
    <cellStyle name="st66" xfId="7"/>
    <cellStyle name="style0" xfId="15"/>
    <cellStyle name="td" xfId="16"/>
    <cellStyle name="tr" xfId="12"/>
    <cellStyle name="xl_bot_header" xfId="4"/>
    <cellStyle name="xl_header" xfId="1"/>
    <cellStyle name="xl_top_left_header" xfId="3"/>
    <cellStyle name="xl_total_bot" xfId="11"/>
    <cellStyle name="xl_total_left" xfId="8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22"/>
  <sheetViews>
    <sheetView showGridLines="0" tabSelected="1" workbookViewId="0">
      <pane xSplit="1" topLeftCell="B1" activePane="topRight" state="frozen"/>
      <selection pane="topRight" activeCell="H5" sqref="H5"/>
    </sheetView>
  </sheetViews>
  <sheetFormatPr defaultRowHeight="15"/>
  <cols>
    <col min="1" max="1" width="31.140625" style="1" customWidth="1"/>
    <col min="2" max="4" width="9.42578125" style="1" customWidth="1"/>
    <col min="5" max="13" width="9.140625" style="1"/>
    <col min="14" max="16" width="9.5703125" style="1" bestFit="1" customWidth="1"/>
    <col min="17" max="35" width="9.140625" style="1"/>
    <col min="36" max="36" width="10.140625" style="1" customWidth="1"/>
    <col min="37" max="16384" width="9.140625" style="1"/>
  </cols>
  <sheetData>
    <row r="1" spans="1:40" ht="19.5" customHeight="1">
      <c r="A1" s="2"/>
      <c r="B1" s="2"/>
      <c r="C1" s="3"/>
      <c r="D1" s="3"/>
      <c r="H1" s="8" t="s">
        <v>24</v>
      </c>
    </row>
    <row r="2" spans="1:40" ht="15.95" customHeight="1">
      <c r="A2" s="2"/>
      <c r="B2" s="2"/>
      <c r="C2" s="3"/>
      <c r="D2" s="3"/>
    </row>
    <row r="3" spans="1:40" ht="15.2" customHeight="1">
      <c r="A3" s="4" t="s">
        <v>0</v>
      </c>
      <c r="B3" s="4"/>
      <c r="C3" s="5"/>
      <c r="D3" s="5"/>
    </row>
    <row r="4" spans="1:40" ht="63" customHeight="1">
      <c r="A4" s="15" t="s">
        <v>1</v>
      </c>
      <c r="B4" s="6" t="s">
        <v>16</v>
      </c>
      <c r="C4" s="6"/>
      <c r="D4" s="6"/>
      <c r="E4" s="6" t="s">
        <v>20</v>
      </c>
      <c r="F4" s="6"/>
      <c r="G4" s="6"/>
      <c r="H4" s="6" t="s">
        <v>21</v>
      </c>
      <c r="I4" s="6"/>
      <c r="J4" s="6"/>
      <c r="K4" s="6" t="s">
        <v>22</v>
      </c>
      <c r="L4" s="6"/>
      <c r="M4" s="6"/>
      <c r="N4" s="6" t="s">
        <v>23</v>
      </c>
      <c r="O4" s="6"/>
      <c r="P4" s="6"/>
      <c r="Q4" s="6" t="s">
        <v>25</v>
      </c>
      <c r="R4" s="6"/>
      <c r="S4" s="6"/>
      <c r="T4" s="6" t="s">
        <v>26</v>
      </c>
      <c r="U4" s="6"/>
      <c r="V4" s="6"/>
      <c r="W4" s="6" t="s">
        <v>27</v>
      </c>
      <c r="X4" s="6"/>
      <c r="Y4" s="6"/>
      <c r="Z4" s="9" t="s">
        <v>28</v>
      </c>
      <c r="AA4" s="9"/>
      <c r="AB4" s="9"/>
      <c r="AC4" s="6" t="s">
        <v>29</v>
      </c>
      <c r="AD4" s="6"/>
      <c r="AE4" s="6"/>
      <c r="AF4" s="16" t="s">
        <v>30</v>
      </c>
      <c r="AG4" s="16"/>
      <c r="AH4" s="16"/>
      <c r="AI4" s="6" t="s">
        <v>31</v>
      </c>
      <c r="AJ4" s="6"/>
      <c r="AK4" s="6"/>
      <c r="AL4" s="10" t="s">
        <v>32</v>
      </c>
      <c r="AM4" s="10"/>
      <c r="AN4" s="10"/>
    </row>
    <row r="5" spans="1:40" ht="76.5">
      <c r="A5" s="15"/>
      <c r="B5" s="7" t="s">
        <v>17</v>
      </c>
      <c r="C5" s="7" t="s">
        <v>18</v>
      </c>
      <c r="D5" s="7" t="s">
        <v>19</v>
      </c>
      <c r="E5" s="7" t="s">
        <v>17</v>
      </c>
      <c r="F5" s="7" t="s">
        <v>18</v>
      </c>
      <c r="G5" s="7" t="s">
        <v>19</v>
      </c>
      <c r="H5" s="7" t="s">
        <v>17</v>
      </c>
      <c r="I5" s="7" t="s">
        <v>18</v>
      </c>
      <c r="J5" s="7" t="s">
        <v>19</v>
      </c>
      <c r="K5" s="7" t="s">
        <v>17</v>
      </c>
      <c r="L5" s="7" t="s">
        <v>18</v>
      </c>
      <c r="M5" s="7" t="s">
        <v>19</v>
      </c>
      <c r="N5" s="7" t="s">
        <v>17</v>
      </c>
      <c r="O5" s="7" t="s">
        <v>18</v>
      </c>
      <c r="P5" s="7" t="s">
        <v>19</v>
      </c>
      <c r="Q5" s="7" t="s">
        <v>17</v>
      </c>
      <c r="R5" s="7" t="s">
        <v>18</v>
      </c>
      <c r="S5" s="7" t="s">
        <v>19</v>
      </c>
      <c r="T5" s="7" t="s">
        <v>17</v>
      </c>
      <c r="U5" s="7" t="s">
        <v>18</v>
      </c>
      <c r="V5" s="7" t="s">
        <v>19</v>
      </c>
      <c r="W5" s="7" t="s">
        <v>17</v>
      </c>
      <c r="X5" s="7" t="s">
        <v>18</v>
      </c>
      <c r="Y5" s="7" t="s">
        <v>19</v>
      </c>
      <c r="Z5" s="7" t="s">
        <v>17</v>
      </c>
      <c r="AA5" s="7" t="s">
        <v>18</v>
      </c>
      <c r="AB5" s="7" t="s">
        <v>19</v>
      </c>
      <c r="AC5" s="7" t="s">
        <v>17</v>
      </c>
      <c r="AD5" s="7" t="s">
        <v>18</v>
      </c>
      <c r="AE5" s="7" t="s">
        <v>19</v>
      </c>
      <c r="AF5" s="7" t="s">
        <v>17</v>
      </c>
      <c r="AG5" s="7" t="s">
        <v>18</v>
      </c>
      <c r="AH5" s="7" t="s">
        <v>19</v>
      </c>
      <c r="AI5" s="7" t="s">
        <v>17</v>
      </c>
      <c r="AJ5" s="7" t="s">
        <v>18</v>
      </c>
      <c r="AK5" s="7" t="s">
        <v>19</v>
      </c>
      <c r="AL5" s="7" t="s">
        <v>17</v>
      </c>
      <c r="AM5" s="7" t="s">
        <v>18</v>
      </c>
      <c r="AN5" s="7" t="s">
        <v>19</v>
      </c>
    </row>
    <row r="6" spans="1:40" ht="25.5">
      <c r="A6" s="17" t="s">
        <v>2</v>
      </c>
      <c r="B6" s="19">
        <v>389.9</v>
      </c>
      <c r="C6" s="19">
        <v>389.9</v>
      </c>
      <c r="D6" s="20">
        <v>389.9</v>
      </c>
      <c r="E6" s="21">
        <v>389.9</v>
      </c>
      <c r="F6" s="21">
        <v>389.9</v>
      </c>
      <c r="G6" s="22">
        <v>389.9</v>
      </c>
      <c r="H6" s="19">
        <v>27.321999999999999</v>
      </c>
      <c r="I6" s="19">
        <v>27.321999999999999</v>
      </c>
      <c r="J6" s="20">
        <v>27.321999999999999</v>
      </c>
      <c r="K6" s="21">
        <v>27.321999999999999</v>
      </c>
      <c r="L6" s="21">
        <v>27.321999999999999</v>
      </c>
      <c r="M6" s="22">
        <v>27.321999999999999</v>
      </c>
      <c r="N6" s="23">
        <f>Q6+T6+W6+Z6+AC6+AF6+AI6+AL6</f>
        <v>651.20000000000005</v>
      </c>
      <c r="O6" s="23">
        <f t="shared" ref="O6" si="0">R6+U6+X6+AA6+AD6+AG6+AJ6+AM6</f>
        <v>4349.27034</v>
      </c>
      <c r="P6" s="23">
        <f>S6+V6+Y6+AB6+AE6+AH6+AK6+AN6</f>
        <v>4349.2331700000004</v>
      </c>
      <c r="Q6" s="24"/>
      <c r="R6" s="21">
        <v>1376.17966</v>
      </c>
      <c r="S6" s="22">
        <v>1376.17966</v>
      </c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1">
        <v>25</v>
      </c>
      <c r="AH6" s="22">
        <v>25</v>
      </c>
      <c r="AI6" s="24">
        <v>651.20000000000005</v>
      </c>
      <c r="AJ6" s="21">
        <v>2948.0906799999998</v>
      </c>
      <c r="AK6" s="22">
        <v>2948.0535100000002</v>
      </c>
      <c r="AL6" s="24"/>
      <c r="AM6" s="24"/>
      <c r="AN6" s="24"/>
    </row>
    <row r="7" spans="1:40" ht="25.5">
      <c r="A7" s="17" t="s">
        <v>3</v>
      </c>
      <c r="B7" s="19">
        <v>2644.6</v>
      </c>
      <c r="C7" s="19">
        <v>2644.6</v>
      </c>
      <c r="D7" s="20">
        <v>2644.6</v>
      </c>
      <c r="E7" s="21">
        <v>2644.6</v>
      </c>
      <c r="F7" s="21">
        <v>2644.6</v>
      </c>
      <c r="G7" s="22">
        <v>2644.6</v>
      </c>
      <c r="H7" s="19">
        <v>27.321999999999999</v>
      </c>
      <c r="I7" s="19">
        <v>27.321999999999999</v>
      </c>
      <c r="J7" s="20">
        <v>27.321999999999999</v>
      </c>
      <c r="K7" s="21">
        <v>27.321999999999999</v>
      </c>
      <c r="L7" s="21">
        <v>27.321999999999999</v>
      </c>
      <c r="M7" s="22">
        <v>27.321999999999999</v>
      </c>
      <c r="N7" s="23">
        <f t="shared" ref="N7:N19" si="1">Q7+T7+W7+Z7+AC7+AF7+AI7+AL7</f>
        <v>7122.9080000000004</v>
      </c>
      <c r="O7" s="23">
        <f t="shared" ref="O7:O19" si="2">R7+U7+X7+AA7+AD7+AG7+AJ7+AM7</f>
        <v>4519.6455699999997</v>
      </c>
      <c r="P7" s="23">
        <f t="shared" ref="P7:P19" si="3">S7+V7+Y7+AB7+AE7+AH7+AK7+AN7</f>
        <v>4519.6455699999997</v>
      </c>
      <c r="Q7" s="21">
        <v>6727.5</v>
      </c>
      <c r="R7" s="21">
        <v>3463.75</v>
      </c>
      <c r="S7" s="22">
        <v>3463.75</v>
      </c>
      <c r="T7" s="21">
        <v>40</v>
      </c>
      <c r="U7" s="21">
        <v>40</v>
      </c>
      <c r="V7" s="22">
        <v>40</v>
      </c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1">
        <v>355.40800000000002</v>
      </c>
      <c r="AJ7" s="21">
        <v>385.40800000000002</v>
      </c>
      <c r="AK7" s="22">
        <v>385.40800000000002</v>
      </c>
      <c r="AL7" s="24"/>
      <c r="AM7" s="21">
        <v>630.48757000000001</v>
      </c>
      <c r="AN7" s="22">
        <v>630.48757000000001</v>
      </c>
    </row>
    <row r="8" spans="1:40" ht="25.5">
      <c r="A8" s="17" t="s">
        <v>4</v>
      </c>
      <c r="B8" s="19">
        <v>768.6</v>
      </c>
      <c r="C8" s="19">
        <v>768.6</v>
      </c>
      <c r="D8" s="20">
        <v>768.6</v>
      </c>
      <c r="E8" s="21">
        <v>768.6</v>
      </c>
      <c r="F8" s="21">
        <v>768.6</v>
      </c>
      <c r="G8" s="22">
        <v>768.6</v>
      </c>
      <c r="H8" s="19">
        <v>27.32</v>
      </c>
      <c r="I8" s="19">
        <v>27.32</v>
      </c>
      <c r="J8" s="20">
        <v>27.32</v>
      </c>
      <c r="K8" s="21">
        <v>27.32</v>
      </c>
      <c r="L8" s="21">
        <v>27.32</v>
      </c>
      <c r="M8" s="22">
        <v>27.32</v>
      </c>
      <c r="N8" s="23">
        <f t="shared" si="1"/>
        <v>4382.2552199999991</v>
      </c>
      <c r="O8" s="23">
        <f t="shared" si="2"/>
        <v>5813.8648099999991</v>
      </c>
      <c r="P8" s="23">
        <f t="shared" si="3"/>
        <v>5813.8648099999991</v>
      </c>
      <c r="Q8" s="21">
        <v>3650.2</v>
      </c>
      <c r="R8" s="21">
        <v>3985.2</v>
      </c>
      <c r="S8" s="22">
        <v>3985.2</v>
      </c>
      <c r="T8" s="21">
        <v>77</v>
      </c>
      <c r="U8" s="21">
        <v>77</v>
      </c>
      <c r="V8" s="22">
        <v>77</v>
      </c>
      <c r="W8" s="24"/>
      <c r="X8" s="24"/>
      <c r="Y8" s="24"/>
      <c r="Z8" s="24"/>
      <c r="AA8" s="21">
        <v>65</v>
      </c>
      <c r="AB8" s="22">
        <v>65</v>
      </c>
      <c r="AC8" s="21">
        <v>502.22221999999999</v>
      </c>
      <c r="AD8" s="21">
        <v>878.34421999999995</v>
      </c>
      <c r="AE8" s="22">
        <v>878.34421999999995</v>
      </c>
      <c r="AF8" s="24"/>
      <c r="AG8" s="21">
        <v>25</v>
      </c>
      <c r="AH8" s="22">
        <v>25</v>
      </c>
      <c r="AI8" s="21">
        <v>152.833</v>
      </c>
      <c r="AJ8" s="21">
        <v>152.833</v>
      </c>
      <c r="AK8" s="22">
        <v>152.833</v>
      </c>
      <c r="AL8" s="24"/>
      <c r="AM8" s="21">
        <v>630.48758999999995</v>
      </c>
      <c r="AN8" s="22">
        <v>630.48758999999995</v>
      </c>
    </row>
    <row r="9" spans="1:40" ht="25.5">
      <c r="A9" s="17" t="s">
        <v>5</v>
      </c>
      <c r="B9" s="19">
        <v>513.20000000000005</v>
      </c>
      <c r="C9" s="19">
        <v>513.20000000000005</v>
      </c>
      <c r="D9" s="20">
        <v>513.20000000000005</v>
      </c>
      <c r="E9" s="21">
        <v>513.20000000000005</v>
      </c>
      <c r="F9" s="21">
        <v>513.20000000000005</v>
      </c>
      <c r="G9" s="22">
        <v>513.20000000000005</v>
      </c>
      <c r="H9" s="19">
        <v>27.321000000000002</v>
      </c>
      <c r="I9" s="19">
        <v>27.321000000000002</v>
      </c>
      <c r="J9" s="20">
        <v>27.321000000000002</v>
      </c>
      <c r="K9" s="21">
        <v>27.321000000000002</v>
      </c>
      <c r="L9" s="21">
        <v>27.321000000000002</v>
      </c>
      <c r="M9" s="22">
        <v>27.321000000000002</v>
      </c>
      <c r="N9" s="23">
        <f t="shared" si="1"/>
        <v>3825.6081100000001</v>
      </c>
      <c r="O9" s="23">
        <f t="shared" si="2"/>
        <v>3875.6081100000001</v>
      </c>
      <c r="P9" s="23">
        <f t="shared" si="3"/>
        <v>3875.6081100000001</v>
      </c>
      <c r="Q9" s="21">
        <v>3572.9</v>
      </c>
      <c r="R9" s="21">
        <v>3622.9</v>
      </c>
      <c r="S9" s="22">
        <v>3622.9</v>
      </c>
      <c r="T9" s="21">
        <v>28</v>
      </c>
      <c r="U9" s="21">
        <v>28</v>
      </c>
      <c r="V9" s="22">
        <v>28</v>
      </c>
      <c r="W9" s="24"/>
      <c r="X9" s="24"/>
      <c r="Y9" s="24"/>
      <c r="Z9" s="24"/>
      <c r="AA9" s="24"/>
      <c r="AB9" s="24"/>
      <c r="AC9" s="21">
        <v>111.11111</v>
      </c>
      <c r="AD9" s="21">
        <v>111.11111</v>
      </c>
      <c r="AE9" s="22">
        <v>111.11111</v>
      </c>
      <c r="AF9" s="24"/>
      <c r="AG9" s="24"/>
      <c r="AH9" s="24"/>
      <c r="AI9" s="21">
        <v>113.59699999999999</v>
      </c>
      <c r="AJ9" s="21">
        <v>113.59699999999999</v>
      </c>
      <c r="AK9" s="22">
        <v>113.59699999999999</v>
      </c>
      <c r="AL9" s="24"/>
      <c r="AM9" s="24"/>
      <c r="AN9" s="24"/>
    </row>
    <row r="10" spans="1:40" ht="25.5">
      <c r="A10" s="17" t="s">
        <v>6</v>
      </c>
      <c r="B10" s="19">
        <v>1359.4</v>
      </c>
      <c r="C10" s="19">
        <v>1359.4</v>
      </c>
      <c r="D10" s="20">
        <v>1359.4</v>
      </c>
      <c r="E10" s="21">
        <v>1359.4</v>
      </c>
      <c r="F10" s="21">
        <v>1359.4</v>
      </c>
      <c r="G10" s="22">
        <v>1359.4</v>
      </c>
      <c r="H10" s="19">
        <v>27.32</v>
      </c>
      <c r="I10" s="19">
        <v>27.32</v>
      </c>
      <c r="J10" s="20">
        <v>27.32</v>
      </c>
      <c r="K10" s="21">
        <v>27.32</v>
      </c>
      <c r="L10" s="21">
        <v>27.32</v>
      </c>
      <c r="M10" s="22">
        <v>27.32</v>
      </c>
      <c r="N10" s="23">
        <f t="shared" si="1"/>
        <v>2329.2330000000002</v>
      </c>
      <c r="O10" s="23">
        <f t="shared" si="2"/>
        <v>3341.683</v>
      </c>
      <c r="P10" s="23">
        <f t="shared" si="3"/>
        <v>3341.683</v>
      </c>
      <c r="Q10" s="21">
        <v>2034.8</v>
      </c>
      <c r="R10" s="21">
        <v>2949.8</v>
      </c>
      <c r="S10" s="22">
        <v>2949.8</v>
      </c>
      <c r="T10" s="21">
        <v>100</v>
      </c>
      <c r="U10" s="21">
        <v>100</v>
      </c>
      <c r="V10" s="22">
        <v>100</v>
      </c>
      <c r="W10" s="24"/>
      <c r="X10" s="24"/>
      <c r="Y10" s="24"/>
      <c r="Z10" s="24"/>
      <c r="AA10" s="24"/>
      <c r="AB10" s="24"/>
      <c r="AC10" s="24"/>
      <c r="AD10" s="21">
        <v>6.45</v>
      </c>
      <c r="AE10" s="22">
        <v>6.45</v>
      </c>
      <c r="AF10" s="24"/>
      <c r="AG10" s="24"/>
      <c r="AH10" s="24"/>
      <c r="AI10" s="21">
        <v>194.43299999999999</v>
      </c>
      <c r="AJ10" s="21">
        <v>285.43299999999999</v>
      </c>
      <c r="AK10" s="22">
        <v>285.43299999999999</v>
      </c>
      <c r="AL10" s="24"/>
      <c r="AM10" s="24"/>
      <c r="AN10" s="24"/>
    </row>
    <row r="11" spans="1:40" ht="25.5">
      <c r="A11" s="17" t="s">
        <v>7</v>
      </c>
      <c r="B11" s="19">
        <v>276.60000000000002</v>
      </c>
      <c r="C11" s="19">
        <v>276.60000000000002</v>
      </c>
      <c r="D11" s="20">
        <v>276.60000000000002</v>
      </c>
      <c r="E11" s="21">
        <v>276.60000000000002</v>
      </c>
      <c r="F11" s="21">
        <v>276.60000000000002</v>
      </c>
      <c r="G11" s="22">
        <v>276.60000000000002</v>
      </c>
      <c r="H11" s="19">
        <v>27.32</v>
      </c>
      <c r="I11" s="19">
        <v>27.32</v>
      </c>
      <c r="J11" s="20">
        <v>27.32</v>
      </c>
      <c r="K11" s="21">
        <v>27.32</v>
      </c>
      <c r="L11" s="21">
        <v>27.32</v>
      </c>
      <c r="M11" s="22">
        <v>27.32</v>
      </c>
      <c r="N11" s="23">
        <f t="shared" si="1"/>
        <v>2337.3292199999996</v>
      </c>
      <c r="O11" s="23">
        <f t="shared" si="2"/>
        <v>2208.2313200000003</v>
      </c>
      <c r="P11" s="23">
        <f t="shared" si="3"/>
        <v>2212.6313200000004</v>
      </c>
      <c r="Q11" s="21">
        <v>1847.3</v>
      </c>
      <c r="R11" s="21">
        <v>1997.3</v>
      </c>
      <c r="S11" s="22">
        <v>1997.3</v>
      </c>
      <c r="T11" s="21">
        <v>90</v>
      </c>
      <c r="U11" s="21">
        <v>90</v>
      </c>
      <c r="V11" s="22">
        <v>90</v>
      </c>
      <c r="W11" s="24"/>
      <c r="X11" s="24"/>
      <c r="Y11" s="24"/>
      <c r="Z11" s="24"/>
      <c r="AA11" s="24"/>
      <c r="AB11" s="24"/>
      <c r="AC11" s="21">
        <v>222.22221999999999</v>
      </c>
      <c r="AD11" s="24"/>
      <c r="AE11" s="24"/>
      <c r="AF11" s="24"/>
      <c r="AG11" s="24"/>
      <c r="AH11" s="24"/>
      <c r="AI11" s="21">
        <v>177.80699999999999</v>
      </c>
      <c r="AJ11" s="21">
        <v>120.93132</v>
      </c>
      <c r="AK11" s="22">
        <f>120.93132+4.4</f>
        <v>125.33132000000001</v>
      </c>
      <c r="AL11" s="24"/>
      <c r="AM11" s="24"/>
      <c r="AN11" s="24"/>
    </row>
    <row r="12" spans="1:40" ht="25.5">
      <c r="A12" s="17" t="s">
        <v>8</v>
      </c>
      <c r="B12" s="19">
        <v>4312.8999999999996</v>
      </c>
      <c r="C12" s="19">
        <v>4312.8999999999996</v>
      </c>
      <c r="D12" s="20">
        <v>4312.8999999999996</v>
      </c>
      <c r="E12" s="21">
        <v>4312.8999999999996</v>
      </c>
      <c r="F12" s="21">
        <v>4312.8999999999996</v>
      </c>
      <c r="G12" s="22">
        <v>4312.8999999999996</v>
      </c>
      <c r="H12" s="19">
        <v>27.321999999999999</v>
      </c>
      <c r="I12" s="19">
        <v>27.321999999999999</v>
      </c>
      <c r="J12" s="20">
        <v>27.321999999999999</v>
      </c>
      <c r="K12" s="21">
        <v>27.321999999999999</v>
      </c>
      <c r="L12" s="21">
        <v>27.321999999999999</v>
      </c>
      <c r="M12" s="22">
        <v>27.321999999999999</v>
      </c>
      <c r="N12" s="23">
        <f t="shared" si="1"/>
        <v>4837.3330000000005</v>
      </c>
      <c r="O12" s="23">
        <f t="shared" si="2"/>
        <v>5870.0615700000008</v>
      </c>
      <c r="P12" s="23">
        <f t="shared" si="3"/>
        <v>5848.3980000000001</v>
      </c>
      <c r="Q12" s="21">
        <v>3801.6</v>
      </c>
      <c r="R12" s="21">
        <v>3851.6</v>
      </c>
      <c r="S12" s="22">
        <v>3851.6</v>
      </c>
      <c r="T12" s="21">
        <v>110</v>
      </c>
      <c r="U12" s="21">
        <v>110</v>
      </c>
      <c r="V12" s="22">
        <v>110</v>
      </c>
      <c r="W12" s="24"/>
      <c r="X12" s="24"/>
      <c r="Y12" s="24"/>
      <c r="Z12" s="24"/>
      <c r="AA12" s="24"/>
      <c r="AB12" s="24"/>
      <c r="AC12" s="21">
        <v>570</v>
      </c>
      <c r="AD12" s="21">
        <v>570</v>
      </c>
      <c r="AE12" s="22">
        <v>570</v>
      </c>
      <c r="AF12" s="24"/>
      <c r="AG12" s="24"/>
      <c r="AH12" s="24"/>
      <c r="AI12" s="21">
        <v>355.733</v>
      </c>
      <c r="AJ12" s="21">
        <v>707.97400000000005</v>
      </c>
      <c r="AK12" s="22">
        <v>686.31043</v>
      </c>
      <c r="AL12" s="24"/>
      <c r="AM12" s="21">
        <v>630.48757000000001</v>
      </c>
      <c r="AN12" s="22">
        <v>630.48757000000001</v>
      </c>
    </row>
    <row r="13" spans="1:40" ht="25.5">
      <c r="A13" s="17" t="s">
        <v>9</v>
      </c>
      <c r="B13" s="19">
        <v>3028.3</v>
      </c>
      <c r="C13" s="19">
        <v>3028.3</v>
      </c>
      <c r="D13" s="20">
        <v>3028.3</v>
      </c>
      <c r="E13" s="21">
        <v>3028.3</v>
      </c>
      <c r="F13" s="21">
        <v>3028.3</v>
      </c>
      <c r="G13" s="22">
        <v>3028.3</v>
      </c>
      <c r="H13" s="19">
        <v>27.321000000000002</v>
      </c>
      <c r="I13" s="19">
        <v>27.321000000000002</v>
      </c>
      <c r="J13" s="20">
        <v>27.321000000000002</v>
      </c>
      <c r="K13" s="21">
        <v>27.321000000000002</v>
      </c>
      <c r="L13" s="21">
        <v>27.321000000000002</v>
      </c>
      <c r="M13" s="22">
        <v>27.321000000000002</v>
      </c>
      <c r="N13" s="23">
        <f t="shared" si="1"/>
        <v>3457.6660000000002</v>
      </c>
      <c r="O13" s="23">
        <f t="shared" si="2"/>
        <v>3602.84728</v>
      </c>
      <c r="P13" s="23">
        <f t="shared" si="3"/>
        <v>3602.84728</v>
      </c>
      <c r="Q13" s="21">
        <v>3173.3</v>
      </c>
      <c r="R13" s="21">
        <v>3318.48128</v>
      </c>
      <c r="S13" s="22">
        <v>3318.48128</v>
      </c>
      <c r="T13" s="21">
        <v>47</v>
      </c>
      <c r="U13" s="21">
        <v>47</v>
      </c>
      <c r="V13" s="22">
        <v>47</v>
      </c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1">
        <v>237.36600000000001</v>
      </c>
      <c r="AJ13" s="21">
        <v>237.36600000000001</v>
      </c>
      <c r="AK13" s="22">
        <v>237.36600000000001</v>
      </c>
      <c r="AL13" s="24"/>
      <c r="AM13" s="24"/>
      <c r="AN13" s="24"/>
    </row>
    <row r="14" spans="1:40" ht="25.5">
      <c r="A14" s="17" t="s">
        <v>10</v>
      </c>
      <c r="B14" s="19">
        <v>1251.7</v>
      </c>
      <c r="C14" s="19">
        <v>1251.7</v>
      </c>
      <c r="D14" s="20">
        <v>1251.7</v>
      </c>
      <c r="E14" s="21">
        <v>1251.7</v>
      </c>
      <c r="F14" s="21">
        <v>1251.7</v>
      </c>
      <c r="G14" s="22">
        <v>1251.7</v>
      </c>
      <c r="H14" s="19">
        <v>27.321000000000002</v>
      </c>
      <c r="I14" s="19">
        <v>27.321000000000002</v>
      </c>
      <c r="J14" s="20">
        <v>27.321000000000002</v>
      </c>
      <c r="K14" s="21">
        <v>27.321000000000002</v>
      </c>
      <c r="L14" s="21">
        <v>27.321000000000002</v>
      </c>
      <c r="M14" s="22">
        <v>27.321000000000002</v>
      </c>
      <c r="N14" s="23">
        <f t="shared" si="1"/>
        <v>4682.2390000000005</v>
      </c>
      <c r="O14" s="23">
        <f t="shared" si="2"/>
        <v>5289.9980000000005</v>
      </c>
      <c r="P14" s="23">
        <f t="shared" si="3"/>
        <v>5289.9974400000001</v>
      </c>
      <c r="Q14" s="21">
        <v>4342.1000000000004</v>
      </c>
      <c r="R14" s="21">
        <v>4792.1000000000004</v>
      </c>
      <c r="S14" s="22">
        <v>4792.1000000000004</v>
      </c>
      <c r="T14" s="21">
        <v>120</v>
      </c>
      <c r="U14" s="21">
        <v>120</v>
      </c>
      <c r="V14" s="22">
        <v>120</v>
      </c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1">
        <v>220.13900000000001</v>
      </c>
      <c r="AJ14" s="21">
        <v>377.89800000000002</v>
      </c>
      <c r="AK14" s="22">
        <v>377.89744000000002</v>
      </c>
      <c r="AL14" s="24"/>
      <c r="AM14" s="24"/>
      <c r="AN14" s="24"/>
    </row>
    <row r="15" spans="1:40" ht="25.5">
      <c r="A15" s="17" t="s">
        <v>11</v>
      </c>
      <c r="B15" s="19">
        <v>2201.8000000000002</v>
      </c>
      <c r="C15" s="19">
        <v>2201.8000000000002</v>
      </c>
      <c r="D15" s="20">
        <v>2201.8000000000002</v>
      </c>
      <c r="E15" s="21">
        <v>2201.8000000000002</v>
      </c>
      <c r="F15" s="21">
        <v>2201.8000000000002</v>
      </c>
      <c r="G15" s="22">
        <v>2201.8000000000002</v>
      </c>
      <c r="H15" s="19">
        <v>27.32</v>
      </c>
      <c r="I15" s="19">
        <v>27.32</v>
      </c>
      <c r="J15" s="20">
        <v>27.32</v>
      </c>
      <c r="K15" s="21">
        <v>27.32</v>
      </c>
      <c r="L15" s="21">
        <v>27.32</v>
      </c>
      <c r="M15" s="22">
        <v>27.32</v>
      </c>
      <c r="N15" s="23">
        <f t="shared" si="1"/>
        <v>2539.5540000000001</v>
      </c>
      <c r="O15" s="23">
        <f t="shared" si="2"/>
        <v>5225.0415700000003</v>
      </c>
      <c r="P15" s="23">
        <f t="shared" si="3"/>
        <v>5224.2465000000002</v>
      </c>
      <c r="Q15" s="21">
        <v>2214.3000000000002</v>
      </c>
      <c r="R15" s="21">
        <v>4244.3</v>
      </c>
      <c r="S15" s="22">
        <v>4244.3</v>
      </c>
      <c r="T15" s="21">
        <v>48</v>
      </c>
      <c r="U15" s="21">
        <v>48</v>
      </c>
      <c r="V15" s="22">
        <v>47.204929999999997</v>
      </c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1">
        <v>25</v>
      </c>
      <c r="AH15" s="22">
        <v>25</v>
      </c>
      <c r="AI15" s="21">
        <v>277.25400000000002</v>
      </c>
      <c r="AJ15" s="21">
        <v>277.25400000000002</v>
      </c>
      <c r="AK15" s="22">
        <v>277.25400000000002</v>
      </c>
      <c r="AL15" s="24"/>
      <c r="AM15" s="21">
        <v>630.48757000000001</v>
      </c>
      <c r="AN15" s="22">
        <v>630.48757000000001</v>
      </c>
    </row>
    <row r="16" spans="1:40" ht="25.5">
      <c r="A16" s="17" t="s">
        <v>12</v>
      </c>
      <c r="B16" s="19">
        <v>1544.2</v>
      </c>
      <c r="C16" s="19">
        <v>1544.2</v>
      </c>
      <c r="D16" s="20">
        <v>1544.2</v>
      </c>
      <c r="E16" s="21">
        <v>1544.2</v>
      </c>
      <c r="F16" s="21">
        <v>1544.2</v>
      </c>
      <c r="G16" s="22">
        <v>1544.2</v>
      </c>
      <c r="H16" s="19">
        <v>27.321000000000002</v>
      </c>
      <c r="I16" s="19">
        <v>27.321000000000002</v>
      </c>
      <c r="J16" s="20">
        <v>27.321000000000002</v>
      </c>
      <c r="K16" s="21">
        <v>27.321000000000002</v>
      </c>
      <c r="L16" s="21">
        <v>27.321000000000002</v>
      </c>
      <c r="M16" s="22">
        <v>27.321000000000002</v>
      </c>
      <c r="N16" s="23">
        <f t="shared" si="1"/>
        <v>4230.2029999999995</v>
      </c>
      <c r="O16" s="23">
        <f t="shared" si="2"/>
        <v>4470.9529999999995</v>
      </c>
      <c r="P16" s="23">
        <f t="shared" si="3"/>
        <v>4470.9523099999997</v>
      </c>
      <c r="Q16" s="21">
        <v>3455.7</v>
      </c>
      <c r="R16" s="21">
        <v>3680.7</v>
      </c>
      <c r="S16" s="22">
        <v>3680.7</v>
      </c>
      <c r="T16" s="21">
        <v>180</v>
      </c>
      <c r="U16" s="21">
        <v>180</v>
      </c>
      <c r="V16" s="22">
        <v>180</v>
      </c>
      <c r="W16" s="24"/>
      <c r="X16" s="24"/>
      <c r="Y16" s="24"/>
      <c r="Z16" s="24"/>
      <c r="AA16" s="24"/>
      <c r="AB16" s="24"/>
      <c r="AC16" s="24"/>
      <c r="AD16" s="21">
        <v>15.75</v>
      </c>
      <c r="AE16" s="22">
        <v>15.75</v>
      </c>
      <c r="AF16" s="24"/>
      <c r="AG16" s="24"/>
      <c r="AH16" s="24"/>
      <c r="AI16" s="21">
        <v>594.50300000000004</v>
      </c>
      <c r="AJ16" s="21">
        <v>594.50300000000004</v>
      </c>
      <c r="AK16" s="22">
        <v>594.50230999999997</v>
      </c>
      <c r="AL16" s="24"/>
      <c r="AM16" s="24"/>
      <c r="AN16" s="24"/>
    </row>
    <row r="17" spans="1:40" ht="25.5">
      <c r="A17" s="17" t="s">
        <v>13</v>
      </c>
      <c r="B17" s="19">
        <v>1190.0999999999999</v>
      </c>
      <c r="C17" s="19">
        <v>1190.0999999999999</v>
      </c>
      <c r="D17" s="20">
        <v>1190.0999999999999</v>
      </c>
      <c r="E17" s="21">
        <v>1190.0999999999999</v>
      </c>
      <c r="F17" s="21">
        <v>1190.0999999999999</v>
      </c>
      <c r="G17" s="22">
        <v>1190.0999999999999</v>
      </c>
      <c r="H17" s="19">
        <v>27.321000000000002</v>
      </c>
      <c r="I17" s="19">
        <v>27.321000000000002</v>
      </c>
      <c r="J17" s="20">
        <v>27.321000000000002</v>
      </c>
      <c r="K17" s="21">
        <v>27.321000000000002</v>
      </c>
      <c r="L17" s="21">
        <v>27.321000000000002</v>
      </c>
      <c r="M17" s="22">
        <v>27.321000000000002</v>
      </c>
      <c r="N17" s="23">
        <f t="shared" si="1"/>
        <v>3227.1329999999998</v>
      </c>
      <c r="O17" s="23">
        <f t="shared" si="2"/>
        <v>3450.7213099999999</v>
      </c>
      <c r="P17" s="23">
        <f t="shared" si="3"/>
        <v>3442.5574700000002</v>
      </c>
      <c r="Q17" s="21">
        <v>2771.2</v>
      </c>
      <c r="R17" s="21">
        <v>3010.7883099999999</v>
      </c>
      <c r="S17" s="22">
        <v>3010.7883099999999</v>
      </c>
      <c r="T17" s="21">
        <v>240</v>
      </c>
      <c r="U17" s="21">
        <v>240</v>
      </c>
      <c r="V17" s="22">
        <v>231.98133000000001</v>
      </c>
      <c r="W17" s="24"/>
      <c r="X17" s="24"/>
      <c r="Y17" s="24"/>
      <c r="Z17" s="24"/>
      <c r="AA17" s="24"/>
      <c r="AB17" s="24"/>
      <c r="AC17" s="24"/>
      <c r="AD17" s="21">
        <v>44</v>
      </c>
      <c r="AE17" s="22">
        <v>44</v>
      </c>
      <c r="AF17" s="24"/>
      <c r="AG17" s="24"/>
      <c r="AH17" s="24"/>
      <c r="AI17" s="21">
        <v>215.93299999999999</v>
      </c>
      <c r="AJ17" s="21">
        <v>155.93299999999999</v>
      </c>
      <c r="AK17" s="22">
        <v>155.78783000000001</v>
      </c>
      <c r="AL17" s="24"/>
      <c r="AM17" s="24"/>
      <c r="AN17" s="24"/>
    </row>
    <row r="18" spans="1:40" ht="25.5">
      <c r="A18" s="17" t="s">
        <v>14</v>
      </c>
      <c r="B18" s="19">
        <v>3313.1</v>
      </c>
      <c r="C18" s="19">
        <v>3313.1</v>
      </c>
      <c r="D18" s="20">
        <v>3313.1</v>
      </c>
      <c r="E18" s="21">
        <v>3313.1</v>
      </c>
      <c r="F18" s="21">
        <v>3313.1</v>
      </c>
      <c r="G18" s="22">
        <v>3313.1</v>
      </c>
      <c r="H18" s="19">
        <v>27.321000000000002</v>
      </c>
      <c r="I18" s="19">
        <v>27.321000000000002</v>
      </c>
      <c r="J18" s="20">
        <v>27.321000000000002</v>
      </c>
      <c r="K18" s="21">
        <v>27.321000000000002</v>
      </c>
      <c r="L18" s="21">
        <v>27.321000000000002</v>
      </c>
      <c r="M18" s="22">
        <v>27.321000000000002</v>
      </c>
      <c r="N18" s="23">
        <f t="shared" si="1"/>
        <v>5806.9790000000003</v>
      </c>
      <c r="O18" s="23">
        <f t="shared" si="2"/>
        <v>6126.9790000000003</v>
      </c>
      <c r="P18" s="23">
        <f t="shared" si="3"/>
        <v>6126.9790000000003</v>
      </c>
      <c r="Q18" s="21">
        <v>2929</v>
      </c>
      <c r="R18" s="21">
        <v>3249</v>
      </c>
      <c r="S18" s="22">
        <v>3249</v>
      </c>
      <c r="T18" s="21">
        <v>240</v>
      </c>
      <c r="U18" s="21">
        <v>240</v>
      </c>
      <c r="V18" s="22">
        <v>240</v>
      </c>
      <c r="W18" s="21">
        <v>2400</v>
      </c>
      <c r="X18" s="21">
        <v>2400</v>
      </c>
      <c r="Y18" s="21">
        <v>2400</v>
      </c>
      <c r="Z18" s="24"/>
      <c r="AA18" s="24"/>
      <c r="AB18" s="24"/>
      <c r="AC18" s="24"/>
      <c r="AD18" s="24"/>
      <c r="AE18" s="24"/>
      <c r="AF18" s="24"/>
      <c r="AG18" s="24"/>
      <c r="AH18" s="24"/>
      <c r="AI18" s="21">
        <v>237.97900000000001</v>
      </c>
      <c r="AJ18" s="21">
        <v>237.97900000000001</v>
      </c>
      <c r="AK18" s="22">
        <v>237.97900000000001</v>
      </c>
      <c r="AL18" s="24"/>
      <c r="AM18" s="24"/>
      <c r="AN18" s="24"/>
    </row>
    <row r="19" spans="1:40">
      <c r="A19" s="18" t="s">
        <v>15</v>
      </c>
      <c r="B19" s="25">
        <v>22794.400000000001</v>
      </c>
      <c r="C19" s="25">
        <v>22794.400000000001</v>
      </c>
      <c r="D19" s="26">
        <v>22794.400000000001</v>
      </c>
      <c r="E19" s="25">
        <v>22794.400000000001</v>
      </c>
      <c r="F19" s="25">
        <v>22794.400000000001</v>
      </c>
      <c r="G19" s="26">
        <v>22794.400000000001</v>
      </c>
      <c r="H19" s="25">
        <v>355.17200000000003</v>
      </c>
      <c r="I19" s="25">
        <v>355.17200000000003</v>
      </c>
      <c r="J19" s="26">
        <v>355.17200000000003</v>
      </c>
      <c r="K19" s="25">
        <v>355.17200000000003</v>
      </c>
      <c r="L19" s="25">
        <v>355.17200000000003</v>
      </c>
      <c r="M19" s="26">
        <v>355.17200000000003</v>
      </c>
      <c r="N19" s="23">
        <f t="shared" si="1"/>
        <v>49429.640549999996</v>
      </c>
      <c r="O19" s="23">
        <f t="shared" si="2"/>
        <v>58144.904879999995</v>
      </c>
      <c r="P19" s="23">
        <f t="shared" si="3"/>
        <v>58118.643980000001</v>
      </c>
      <c r="Q19" s="25">
        <v>40519.9</v>
      </c>
      <c r="R19" s="25">
        <v>43542.099249999999</v>
      </c>
      <c r="S19" s="26">
        <v>43542.099249999999</v>
      </c>
      <c r="T19" s="25">
        <v>1320</v>
      </c>
      <c r="U19" s="25">
        <v>1320</v>
      </c>
      <c r="V19" s="26">
        <v>1311.1862599999999</v>
      </c>
      <c r="W19" s="25">
        <v>2400</v>
      </c>
      <c r="X19" s="25">
        <v>2400</v>
      </c>
      <c r="Y19" s="25">
        <v>2400</v>
      </c>
      <c r="Z19" s="24"/>
      <c r="AA19" s="25">
        <v>65</v>
      </c>
      <c r="AB19" s="26">
        <v>65</v>
      </c>
      <c r="AC19" s="25">
        <v>1405.55555</v>
      </c>
      <c r="AD19" s="25">
        <v>1625.65533</v>
      </c>
      <c r="AE19" s="26">
        <v>1625.65533</v>
      </c>
      <c r="AF19" s="24"/>
      <c r="AG19" s="25">
        <v>75</v>
      </c>
      <c r="AH19" s="26">
        <v>75</v>
      </c>
      <c r="AI19" s="26">
        <f t="shared" ref="AI19:AJ19" si="4">SUM(AI6:AI18)</f>
        <v>3784.1849999999999</v>
      </c>
      <c r="AJ19" s="26">
        <f t="shared" si="4"/>
        <v>6595.2</v>
      </c>
      <c r="AK19" s="26">
        <f>SUM(AK6:AK18)</f>
        <v>6577.752840000001</v>
      </c>
      <c r="AL19" s="24"/>
      <c r="AM19" s="25">
        <v>2521.9503</v>
      </c>
      <c r="AN19" s="26">
        <v>2521.9503</v>
      </c>
    </row>
    <row r="20" spans="1:40">
      <c r="A20" s="12"/>
      <c r="B20" s="12"/>
      <c r="C20" s="12"/>
      <c r="D20" s="12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4"/>
      <c r="AE20" s="14"/>
      <c r="AF20" s="13"/>
      <c r="AG20" s="13"/>
      <c r="AH20" s="13"/>
      <c r="AI20" s="13"/>
      <c r="AJ20" s="13"/>
      <c r="AK20" s="13"/>
      <c r="AL20" s="13"/>
      <c r="AM20" s="13"/>
      <c r="AN20" s="13"/>
    </row>
    <row r="22" spans="1:40">
      <c r="AJ22" s="11"/>
    </row>
  </sheetData>
  <mergeCells count="17">
    <mergeCell ref="AI4:AK4"/>
    <mergeCell ref="AL4:AN4"/>
    <mergeCell ref="T4:V4"/>
    <mergeCell ref="W4:Y4"/>
    <mergeCell ref="Z4:AB4"/>
    <mergeCell ref="AC4:AE4"/>
    <mergeCell ref="AF4:AH4"/>
    <mergeCell ref="E4:G4"/>
    <mergeCell ref="H4:J4"/>
    <mergeCell ref="K4:M4"/>
    <mergeCell ref="N4:P4"/>
    <mergeCell ref="Q4:S4"/>
    <mergeCell ref="A1:D1"/>
    <mergeCell ref="A2:D2"/>
    <mergeCell ref="A3:D3"/>
    <mergeCell ref="A4:A5"/>
    <mergeCell ref="B4:D4"/>
  </mergeCells>
  <pageMargins left="0.7" right="0.7" top="0.75" bottom="0.75" header="0.3" footer="0.3"/>
  <pageSetup paperSize="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12.2024&lt;/string&gt;&#10;  &lt;/DateInfo&gt;&#10;  &lt;Code&gt;MAKET_GENERATOR&lt;/Code&gt;&#10;  &lt;ObjectCode&gt;MAKET_GENERATOR&lt;/ObjectCode&gt;&#10;  &lt;DocName&gt;РЧБ для сверки БР (копия от 22.01.2020 4_44_44)&lt;/DocName&gt;&#10;  &lt;VariantName&gt;РЧБ для сверки БР (копия от 22.01.2020 4:44:44)&lt;/VariantName&gt;&#10;  &lt;VariantLink xsi:nil=&quot;true&quot; /&gt;&#10;  &lt;ReportCode&gt;MAKET_344abcc2_521b_45e9_8881_ae33adc71def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350CECE-0D72-4BC1-BFFB-F43E1699482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dcterms:created xsi:type="dcterms:W3CDTF">2025-01-15T08:21:25Z</dcterms:created>
  <dcterms:modified xsi:type="dcterms:W3CDTF">2025-01-15T09:32:40Z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РЧБ для сверки БР (копия от 22.01.2020 4_44_44)</vt:lpwstr>
  </property>
  <property fmtid="{D5CDD505-2E9C-101B-9397-08002B2CF9AE}" pid="3" name="Название отчета">
    <vt:lpwstr>РЧБ для сверки БР (копия от 22.01.2020 4_44_44)(5).xlsx</vt:lpwstr>
  </property>
  <property fmtid="{D5CDD505-2E9C-101B-9397-08002B2CF9AE}" pid="4" name="Версия клиента">
    <vt:lpwstr>24.1.207.821 (.NET 4.7.2)</vt:lpwstr>
  </property>
  <property fmtid="{D5CDD505-2E9C-101B-9397-08002B2CF9AE}" pid="5" name="Версия базы">
    <vt:lpwstr>24.1.5201.650456368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10.33.69.128</vt:lpwstr>
  </property>
  <property fmtid="{D5CDD505-2E9C-101B-9397-08002B2CF9AE}" pid="8" name="База">
    <vt:lpwstr>komi_2024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