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3_1\Desktop\Сюда\Рабочий стол\Боброва Е.Б\Проекты постановлений\Постановления ЦЗН\"/>
    </mc:Choice>
  </mc:AlternateContent>
  <xr:revisionPtr revIDLastSave="0" documentId="8_{4CE355DE-B801-4428-A1AC-FC7C727550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" i="1" l="1"/>
  <c r="L7" i="1"/>
  <c r="G8" i="1"/>
  <c r="G7" i="1"/>
  <c r="O21" i="1" l="1"/>
  <c r="J21" i="1"/>
  <c r="E21" i="1"/>
  <c r="R21" i="1" s="1"/>
  <c r="D13" i="1"/>
  <c r="G13" i="1" s="1"/>
  <c r="N13" i="1"/>
  <c r="Q13" i="1" s="1"/>
  <c r="I13" i="1"/>
  <c r="L13" i="1" s="1"/>
  <c r="R9" i="1" l="1"/>
  <c r="N20" i="1" l="1"/>
  <c r="N10" i="1"/>
  <c r="N21" i="1" s="1"/>
  <c r="N11" i="1"/>
  <c r="N12" i="1"/>
  <c r="N14" i="1"/>
  <c r="N15" i="1"/>
  <c r="N16" i="1"/>
  <c r="N17" i="1"/>
  <c r="N18" i="1"/>
  <c r="N19" i="1"/>
  <c r="N9" i="1"/>
  <c r="I10" i="1"/>
  <c r="I11" i="1"/>
  <c r="I12" i="1"/>
  <c r="I14" i="1"/>
  <c r="I15" i="1"/>
  <c r="I16" i="1"/>
  <c r="I17" i="1"/>
  <c r="I18" i="1"/>
  <c r="I19" i="1"/>
  <c r="I9" i="1"/>
  <c r="D10" i="1"/>
  <c r="D11" i="1"/>
  <c r="D12" i="1"/>
  <c r="D14" i="1"/>
  <c r="D15" i="1"/>
  <c r="D16" i="1"/>
  <c r="D17" i="1"/>
  <c r="D18" i="1"/>
  <c r="D19" i="1"/>
  <c r="D9" i="1"/>
  <c r="G9" i="1" s="1"/>
  <c r="M21" i="1"/>
  <c r="C21" i="1"/>
  <c r="P21" i="1" l="1"/>
  <c r="K21" i="1"/>
  <c r="H21" i="1"/>
  <c r="F21" i="1"/>
  <c r="R20" i="1"/>
  <c r="Q20" i="1"/>
  <c r="R19" i="1"/>
  <c r="Q19" i="1"/>
  <c r="L19" i="1"/>
  <c r="G19" i="1"/>
  <c r="R18" i="1"/>
  <c r="Q18" i="1"/>
  <c r="L18" i="1"/>
  <c r="G18" i="1"/>
  <c r="R17" i="1"/>
  <c r="Q17" i="1"/>
  <c r="L17" i="1"/>
  <c r="G17" i="1"/>
  <c r="R16" i="1"/>
  <c r="Q16" i="1"/>
  <c r="L16" i="1"/>
  <c r="G16" i="1"/>
  <c r="R15" i="1"/>
  <c r="Q15" i="1"/>
  <c r="L15" i="1"/>
  <c r="G15" i="1"/>
  <c r="R14" i="1"/>
  <c r="Q14" i="1"/>
  <c r="L14" i="1"/>
  <c r="G14" i="1"/>
  <c r="R13" i="1"/>
  <c r="R12" i="1"/>
  <c r="Q12" i="1"/>
  <c r="L12" i="1"/>
  <c r="G12" i="1"/>
  <c r="R11" i="1"/>
  <c r="Q11" i="1"/>
  <c r="L11" i="1"/>
  <c r="G11" i="1"/>
  <c r="R10" i="1"/>
  <c r="Q10" i="1"/>
  <c r="L10" i="1"/>
  <c r="G10" i="1"/>
  <c r="Q9" i="1"/>
  <c r="L9" i="1"/>
  <c r="Q8" i="1"/>
  <c r="R7" i="1"/>
  <c r="Q7" i="1"/>
  <c r="Q21" i="1" l="1"/>
  <c r="D21" i="1"/>
  <c r="G21" i="1"/>
  <c r="L21" i="1"/>
  <c r="C22" i="1"/>
  <c r="I21" i="1"/>
  <c r="C23" i="1" l="1"/>
</calcChain>
</file>

<file path=xl/sharedStrings.xml><?xml version="1.0" encoding="utf-8"?>
<sst xmlns="http://schemas.openxmlformats.org/spreadsheetml/2006/main" count="78" uniqueCount="31">
  <si>
    <t>Администрация сельского поселения «Зеленец»</t>
  </si>
  <si>
    <t>Администрация сельского поселения  «Пажга»</t>
  </si>
  <si>
    <t>Администрация сельского поселения «Яснэг»</t>
  </si>
  <si>
    <t>Администрация сельского поселения «Ыб»</t>
  </si>
  <si>
    <t>Администрация сельского поселения «Слудка»</t>
  </si>
  <si>
    <t>Администрация сельского поселения «Нювчим»</t>
  </si>
  <si>
    <t>Администрация сельского поселения «Шошка»</t>
  </si>
  <si>
    <t>Администрация сельского поселения «Часово»</t>
  </si>
  <si>
    <t>Администрация сельского поселения «Мандач»</t>
  </si>
  <si>
    <t>Администрация сельского поселения «Озел»</t>
  </si>
  <si>
    <t xml:space="preserve">Администрация сельского поселения «Лэзым» </t>
  </si>
  <si>
    <t>Администрация сельского поселение «Палевицы»</t>
  </si>
  <si>
    <t>№</t>
  </si>
  <si>
    <t xml:space="preserve">Наименование
учреждений
предприятий, организаций
</t>
  </si>
  <si>
    <t>Администрация сельского поселения  «Выльгорт»</t>
  </si>
  <si>
    <t>ИТОГО</t>
  </si>
  <si>
    <t>*</t>
  </si>
  <si>
    <t>из них итого средств из республиканского бюджета ИТОГО</t>
  </si>
  <si>
    <t xml:space="preserve">Управление образования АМО МР «Сыктывдинский» </t>
  </si>
  <si>
    <t>из них итого средств местного бюджета/бюджета сельских поселений (гр. E23, J23, O23)</t>
  </si>
  <si>
    <t xml:space="preserve">Всего 
на
2023 год
(план)
тыс. руб.
</t>
  </si>
  <si>
    <t xml:space="preserve">Трудоустройство безработных граждан на общественные работы в 2023 году </t>
  </si>
  <si>
    <t>Трудоустройство безработных граждан, испытывающих трудности в поиске работы, на временные работы в 2023 году</t>
  </si>
  <si>
    <t xml:space="preserve">Трудоустройство несовершеннолетних граждан
 в возрасте с 14 до 18 лет на временные работы в свободное от учебы время в 2023 году
</t>
  </si>
  <si>
    <t xml:space="preserve">ИТОГО Средства
местного бюджета/
бюджетов
сельских поселений
на 2023 год
(план)
тыс. руб.
</t>
  </si>
  <si>
    <t>План на 2023 год (чел.)</t>
  </si>
  <si>
    <t xml:space="preserve">Средства  республи-канского бюджета
на
 2023 год
 (план)
тыс. руб.
</t>
  </si>
  <si>
    <t xml:space="preserve">Средства
местного бюджета/
бюджетов
сельских по-селений
на
2023 год
(план)
тыс. руб.
</t>
  </si>
  <si>
    <t xml:space="preserve">Средства
Работодате-ля
на 
2023 год
(план)
тыс. руб.
</t>
  </si>
  <si>
    <t xml:space="preserve">Организация и финансирование временных работ для трудоустройства безработных граждан на общественные работы и безработных граждан, испытывающих трудности в поиске работы, и несовершеннолетних граждан в возрасте с 14 до 18 лет на временные работы в свободное от учебы время в 2023 году
</t>
  </si>
  <si>
    <t xml:space="preserve">Приложение 3 к постановлению администрации муниципального района «Сыктывдинский» от 8 февраля 2023 года № 2/154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</si>
</sst>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2" fontId="0" fillId="0" borderId="0" xfId="0" applyNumberFormat="1" applyAlignment="1">
      <alignment wrapText="1"/>
    </xf>
    <xf numFmtId="2" fontId="0" fillId="0" borderId="0" xfId="0" applyNumberFormat="1"/>
    <xf numFmtId="0" fontId="0" fillId="2" borderId="0" xfId="0" applyFill="1"/>
    <xf numFmtId="0" fontId="0" fillId="2" borderId="0" xfId="0" applyFill="1" applyAlignment="1">
      <alignment wrapText="1"/>
    </xf>
    <xf numFmtId="2" fontId="3" fillId="0" borderId="0" xfId="0" applyNumberFormat="1" applyFont="1"/>
    <xf numFmtId="0" fontId="1" fillId="0" borderId="0" xfId="0" applyFont="1" applyAlignment="1">
      <alignment horizontal="center" vertical="top"/>
    </xf>
    <xf numFmtId="2" fontId="4" fillId="0" borderId="0" xfId="0" applyNumberFormat="1" applyFont="1" applyAlignment="1">
      <alignment horizontal="right" vertical="top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2" fontId="5" fillId="0" borderId="0" xfId="0" applyNumberFormat="1" applyFont="1" applyAlignment="1">
      <alignment wrapText="1"/>
    </xf>
    <xf numFmtId="0" fontId="5" fillId="2" borderId="0" xfId="0" applyFont="1" applyFill="1"/>
    <xf numFmtId="2" fontId="5" fillId="0" borderId="0" xfId="0" applyNumberFormat="1" applyFont="1"/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5" fillId="3" borderId="0" xfId="0" applyFont="1" applyFill="1"/>
    <xf numFmtId="0" fontId="5" fillId="3" borderId="0" xfId="0" applyFont="1" applyFill="1" applyAlignment="1">
      <alignment wrapText="1"/>
    </xf>
    <xf numFmtId="2" fontId="5" fillId="3" borderId="0" xfId="0" applyNumberFormat="1" applyFont="1" applyFill="1" applyAlignment="1">
      <alignment wrapText="1"/>
    </xf>
    <xf numFmtId="2" fontId="5" fillId="3" borderId="0" xfId="0" applyNumberFormat="1" applyFont="1" applyFill="1"/>
    <xf numFmtId="0" fontId="8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2" fontId="8" fillId="4" borderId="2" xfId="0" applyNumberFormat="1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4" borderId="3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2" fontId="8" fillId="3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2" fontId="8" fillId="3" borderId="1" xfId="0" applyNumberFormat="1" applyFont="1" applyFill="1" applyBorder="1" applyAlignment="1">
      <alignment horizontal="center" vertical="top"/>
    </xf>
    <xf numFmtId="2" fontId="8" fillId="4" borderId="1" xfId="0" applyNumberFormat="1" applyFont="1" applyFill="1" applyBorder="1" applyAlignment="1">
      <alignment horizontal="center" vertical="top"/>
    </xf>
    <xf numFmtId="1" fontId="8" fillId="2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wrapText="1"/>
    </xf>
    <xf numFmtId="2" fontId="8" fillId="2" borderId="1" xfId="0" applyNumberFormat="1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top"/>
    </xf>
    <xf numFmtId="2" fontId="8" fillId="0" borderId="1" xfId="0" applyNumberFormat="1" applyFont="1" applyBorder="1"/>
    <xf numFmtId="0" fontId="8" fillId="2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vertical="top" wrapText="1"/>
    </xf>
    <xf numFmtId="0" fontId="8" fillId="4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5"/>
  <sheetViews>
    <sheetView tabSelected="1" topLeftCell="A8" zoomScale="120" zoomScaleNormal="120" workbookViewId="0">
      <selection activeCell="N8" sqref="N8"/>
    </sheetView>
  </sheetViews>
  <sheetFormatPr defaultRowHeight="15.75" x14ac:dyDescent="0.25"/>
  <cols>
    <col min="1" max="1" width="5" customWidth="1"/>
    <col min="2" max="2" width="27.85546875" style="1" customWidth="1"/>
    <col min="3" max="3" width="10.42578125" style="6" bestFit="1" customWidth="1"/>
    <col min="4" max="4" width="8.85546875" style="3" customWidth="1"/>
    <col min="5" max="5" width="9.7109375" style="3" customWidth="1"/>
    <col min="6" max="6" width="8.85546875" style="3" customWidth="1"/>
    <col min="7" max="7" width="10.7109375" style="3" customWidth="1"/>
    <col min="8" max="8" width="9.140625" style="5"/>
    <col min="9" max="12" width="9.140625" style="4"/>
    <col min="13" max="13" width="9.140625" style="5"/>
    <col min="14" max="16" width="9.140625" style="4"/>
    <col min="17" max="17" width="10.7109375" style="4" customWidth="1"/>
    <col min="18" max="18" width="13.140625" style="8" customWidth="1"/>
  </cols>
  <sheetData>
    <row r="1" spans="1:18" ht="16.5" customHeight="1" x14ac:dyDescent="0.25">
      <c r="A1" s="9" t="s">
        <v>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ht="6" hidden="1" customHeight="1" x14ac:dyDescent="0.25">
      <c r="A2" s="10"/>
      <c r="B2" s="11"/>
      <c r="C2" s="12"/>
      <c r="D2" s="13"/>
      <c r="E2" s="13"/>
      <c r="F2" s="13"/>
      <c r="G2" s="13"/>
      <c r="H2" s="14"/>
      <c r="I2" s="15"/>
      <c r="J2" s="15"/>
      <c r="K2" s="15"/>
      <c r="L2" s="15"/>
      <c r="M2" s="14"/>
      <c r="N2" s="15"/>
      <c r="O2" s="15"/>
      <c r="P2" s="15"/>
      <c r="Q2" s="15"/>
      <c r="R2" s="16"/>
    </row>
    <row r="3" spans="1:18" ht="24.75" customHeight="1" x14ac:dyDescent="0.25">
      <c r="A3" s="17" t="s">
        <v>29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18" ht="7.5" hidden="1" customHeight="1" x14ac:dyDescent="0.25">
      <c r="A4" s="18"/>
      <c r="B4" s="19"/>
      <c r="C4" s="19"/>
      <c r="D4" s="20"/>
      <c r="E4" s="20"/>
      <c r="F4" s="20"/>
      <c r="G4" s="20"/>
      <c r="H4" s="18"/>
      <c r="I4" s="21"/>
      <c r="J4" s="21"/>
      <c r="K4" s="21"/>
      <c r="L4" s="21"/>
      <c r="M4" s="18"/>
      <c r="N4" s="21"/>
      <c r="O4" s="21"/>
      <c r="P4" s="21"/>
      <c r="Q4" s="21"/>
      <c r="R4" s="16"/>
    </row>
    <row r="5" spans="1:18" ht="48.75" customHeight="1" x14ac:dyDescent="0.25">
      <c r="A5" s="22" t="s">
        <v>12</v>
      </c>
      <c r="B5" s="23" t="s">
        <v>13</v>
      </c>
      <c r="C5" s="24" t="s">
        <v>21</v>
      </c>
      <c r="D5" s="24"/>
      <c r="E5" s="24"/>
      <c r="F5" s="24"/>
      <c r="G5" s="24"/>
      <c r="H5" s="24" t="s">
        <v>22</v>
      </c>
      <c r="I5" s="24"/>
      <c r="J5" s="24"/>
      <c r="K5" s="24"/>
      <c r="L5" s="24"/>
      <c r="M5" s="24" t="s">
        <v>23</v>
      </c>
      <c r="N5" s="24"/>
      <c r="O5" s="24"/>
      <c r="P5" s="24"/>
      <c r="Q5" s="24"/>
      <c r="R5" s="25" t="s">
        <v>24</v>
      </c>
    </row>
    <row r="6" spans="1:18" s="2" customFormat="1" ht="136.5" customHeight="1" x14ac:dyDescent="0.2">
      <c r="A6" s="26"/>
      <c r="B6" s="27"/>
      <c r="C6" s="28" t="s">
        <v>25</v>
      </c>
      <c r="D6" s="29" t="s">
        <v>26</v>
      </c>
      <c r="E6" s="29" t="s">
        <v>27</v>
      </c>
      <c r="F6" s="29" t="s">
        <v>28</v>
      </c>
      <c r="G6" s="29" t="s">
        <v>20</v>
      </c>
      <c r="H6" s="28" t="s">
        <v>25</v>
      </c>
      <c r="I6" s="29" t="s">
        <v>26</v>
      </c>
      <c r="J6" s="29" t="s">
        <v>27</v>
      </c>
      <c r="K6" s="29" t="s">
        <v>28</v>
      </c>
      <c r="L6" s="29" t="s">
        <v>20</v>
      </c>
      <c r="M6" s="28" t="s">
        <v>25</v>
      </c>
      <c r="N6" s="29" t="s">
        <v>26</v>
      </c>
      <c r="O6" s="29" t="s">
        <v>27</v>
      </c>
      <c r="P6" s="29" t="s">
        <v>28</v>
      </c>
      <c r="Q6" s="29" t="s">
        <v>20</v>
      </c>
      <c r="R6" s="30"/>
    </row>
    <row r="7" spans="1:18" ht="27" customHeight="1" x14ac:dyDescent="0.25">
      <c r="A7" s="31">
        <v>1</v>
      </c>
      <c r="B7" s="31" t="s">
        <v>14</v>
      </c>
      <c r="C7" s="28">
        <v>4</v>
      </c>
      <c r="D7" s="29">
        <v>10.8</v>
      </c>
      <c r="E7" s="32">
        <v>20</v>
      </c>
      <c r="F7" s="29">
        <v>0</v>
      </c>
      <c r="G7" s="29">
        <f t="shared" ref="G7:G8" si="0">D7+E7+F7</f>
        <v>30.8</v>
      </c>
      <c r="H7" s="28">
        <v>0</v>
      </c>
      <c r="I7" s="29">
        <v>0</v>
      </c>
      <c r="J7" s="32">
        <v>0</v>
      </c>
      <c r="K7" s="33">
        <v>0</v>
      </c>
      <c r="L7" s="29">
        <f t="shared" ref="L7:L8" si="1">I7+J7+K7</f>
        <v>0</v>
      </c>
      <c r="M7" s="34">
        <v>15</v>
      </c>
      <c r="N7" s="33">
        <v>40.5</v>
      </c>
      <c r="O7" s="35">
        <v>40.08</v>
      </c>
      <c r="P7" s="33">
        <v>0</v>
      </c>
      <c r="Q7" s="33">
        <f t="shared" ref="Q7:Q8" si="2">N7+O7+P7</f>
        <v>80.58</v>
      </c>
      <c r="R7" s="36">
        <f t="shared" ref="R7" si="3">E7+J7+O7</f>
        <v>60.08</v>
      </c>
    </row>
    <row r="8" spans="1:18" ht="26.25" customHeight="1" x14ac:dyDescent="0.25">
      <c r="A8" s="31">
        <v>2</v>
      </c>
      <c r="B8" s="31" t="s">
        <v>0</v>
      </c>
      <c r="C8" s="28">
        <v>2</v>
      </c>
      <c r="D8" s="29">
        <v>5.4</v>
      </c>
      <c r="E8" s="32">
        <v>8</v>
      </c>
      <c r="F8" s="29">
        <v>0</v>
      </c>
      <c r="G8" s="29">
        <f t="shared" si="0"/>
        <v>13.4</v>
      </c>
      <c r="H8" s="28">
        <v>1</v>
      </c>
      <c r="I8" s="29">
        <v>2.7</v>
      </c>
      <c r="J8" s="32">
        <v>3</v>
      </c>
      <c r="K8" s="33">
        <v>0</v>
      </c>
      <c r="L8" s="29">
        <f t="shared" si="1"/>
        <v>5.7</v>
      </c>
      <c r="M8" s="34">
        <v>12</v>
      </c>
      <c r="N8" s="33">
        <v>32.4</v>
      </c>
      <c r="O8" s="35">
        <v>29</v>
      </c>
      <c r="P8" s="33">
        <v>0</v>
      </c>
      <c r="Q8" s="33">
        <f t="shared" si="2"/>
        <v>61.4</v>
      </c>
      <c r="R8" s="36">
        <v>40</v>
      </c>
    </row>
    <row r="9" spans="1:18" ht="27" customHeight="1" x14ac:dyDescent="0.25">
      <c r="A9" s="31">
        <v>3</v>
      </c>
      <c r="B9" s="31" t="s">
        <v>1</v>
      </c>
      <c r="C9" s="37">
        <v>10</v>
      </c>
      <c r="D9" s="29">
        <f>C9*2.7</f>
        <v>27</v>
      </c>
      <c r="E9" s="29">
        <v>50</v>
      </c>
      <c r="F9" s="29">
        <v>0</v>
      </c>
      <c r="G9" s="29">
        <f>D9+E9+F9</f>
        <v>77</v>
      </c>
      <c r="H9" s="28">
        <v>3</v>
      </c>
      <c r="I9" s="29">
        <f>H9*2.7</f>
        <v>8.1000000000000014</v>
      </c>
      <c r="J9" s="29">
        <v>4.5</v>
      </c>
      <c r="K9" s="33">
        <v>0</v>
      </c>
      <c r="L9" s="33">
        <f>I9+J9+K9</f>
        <v>12.600000000000001</v>
      </c>
      <c r="M9" s="34">
        <v>15</v>
      </c>
      <c r="N9" s="33">
        <f>M9*2.7</f>
        <v>40.5</v>
      </c>
      <c r="O9" s="33">
        <v>55.5</v>
      </c>
      <c r="P9" s="33">
        <v>0</v>
      </c>
      <c r="Q9" s="33">
        <f>N9+O9+P9</f>
        <v>96</v>
      </c>
      <c r="R9" s="36">
        <f>E9+J9+O9</f>
        <v>110</v>
      </c>
    </row>
    <row r="10" spans="1:18" ht="24.75" customHeight="1" x14ac:dyDescent="0.25">
      <c r="A10" s="31">
        <v>4</v>
      </c>
      <c r="B10" s="31" t="s">
        <v>2</v>
      </c>
      <c r="C10" s="37">
        <v>40</v>
      </c>
      <c r="D10" s="29">
        <f t="shared" ref="D10:D19" si="4">C10*2.7</f>
        <v>108</v>
      </c>
      <c r="E10" s="29">
        <v>189.84</v>
      </c>
      <c r="F10" s="29">
        <v>0</v>
      </c>
      <c r="G10" s="29">
        <f t="shared" ref="G10:G19" si="5">D10+E10+F10</f>
        <v>297.84000000000003</v>
      </c>
      <c r="H10" s="28">
        <v>8</v>
      </c>
      <c r="I10" s="29">
        <f t="shared" ref="I10:I19" si="6">H10*2.7</f>
        <v>21.6</v>
      </c>
      <c r="J10" s="29">
        <v>25.079999999999995</v>
      </c>
      <c r="K10" s="33">
        <v>0</v>
      </c>
      <c r="L10" s="33">
        <f t="shared" ref="L10:L19" si="7">I10+J10+K10</f>
        <v>46.679999999999993</v>
      </c>
      <c r="M10" s="34">
        <v>7</v>
      </c>
      <c r="N10" s="33">
        <f t="shared" ref="N10:N20" si="8">M10*2.7</f>
        <v>18.900000000000002</v>
      </c>
      <c r="O10" s="33">
        <v>25.079999999999995</v>
      </c>
      <c r="P10" s="33">
        <v>0</v>
      </c>
      <c r="Q10" s="33">
        <f t="shared" ref="Q10:Q20" si="9">N10+O10+P10</f>
        <v>43.98</v>
      </c>
      <c r="R10" s="36">
        <f t="shared" ref="R10:R19" si="10">E10+J10+O10</f>
        <v>239.99999999999997</v>
      </c>
    </row>
    <row r="11" spans="1:18" ht="24.75" customHeight="1" x14ac:dyDescent="0.25">
      <c r="A11" s="31">
        <v>5</v>
      </c>
      <c r="B11" s="31" t="s">
        <v>3</v>
      </c>
      <c r="C11" s="37">
        <v>40</v>
      </c>
      <c r="D11" s="29">
        <f t="shared" si="4"/>
        <v>108</v>
      </c>
      <c r="E11" s="29">
        <v>202.38</v>
      </c>
      <c r="F11" s="29">
        <v>0</v>
      </c>
      <c r="G11" s="29">
        <f t="shared" si="5"/>
        <v>310.38</v>
      </c>
      <c r="H11" s="28">
        <v>10</v>
      </c>
      <c r="I11" s="29">
        <f t="shared" si="6"/>
        <v>27</v>
      </c>
      <c r="J11" s="29">
        <v>16.72</v>
      </c>
      <c r="K11" s="33">
        <v>0</v>
      </c>
      <c r="L11" s="33">
        <f t="shared" si="7"/>
        <v>43.72</v>
      </c>
      <c r="M11" s="34">
        <v>5</v>
      </c>
      <c r="N11" s="33">
        <f t="shared" si="8"/>
        <v>13.5</v>
      </c>
      <c r="O11" s="33">
        <v>20.900000000000002</v>
      </c>
      <c r="P11" s="33">
        <v>0</v>
      </c>
      <c r="Q11" s="33">
        <f t="shared" si="9"/>
        <v>34.400000000000006</v>
      </c>
      <c r="R11" s="36">
        <f t="shared" si="10"/>
        <v>240</v>
      </c>
    </row>
    <row r="12" spans="1:18" ht="24" x14ac:dyDescent="0.25">
      <c r="A12" s="31">
        <v>6</v>
      </c>
      <c r="B12" s="31" t="s">
        <v>4</v>
      </c>
      <c r="C12" s="37">
        <v>17</v>
      </c>
      <c r="D12" s="29">
        <f t="shared" si="4"/>
        <v>45.900000000000006</v>
      </c>
      <c r="E12" s="29">
        <v>78.2</v>
      </c>
      <c r="F12" s="29">
        <v>0</v>
      </c>
      <c r="G12" s="29">
        <f t="shared" si="5"/>
        <v>124.10000000000001</v>
      </c>
      <c r="H12" s="28">
        <v>10</v>
      </c>
      <c r="I12" s="29">
        <f t="shared" si="6"/>
        <v>27</v>
      </c>
      <c r="J12" s="29">
        <v>20.900000000000002</v>
      </c>
      <c r="K12" s="33">
        <v>0</v>
      </c>
      <c r="L12" s="33">
        <f t="shared" si="7"/>
        <v>47.900000000000006</v>
      </c>
      <c r="M12" s="34">
        <v>5</v>
      </c>
      <c r="N12" s="33">
        <f t="shared" si="8"/>
        <v>13.5</v>
      </c>
      <c r="O12" s="33">
        <v>20.900000000000002</v>
      </c>
      <c r="P12" s="33">
        <v>0</v>
      </c>
      <c r="Q12" s="33">
        <f t="shared" si="9"/>
        <v>34.400000000000006</v>
      </c>
      <c r="R12" s="36">
        <f t="shared" si="10"/>
        <v>120.00000000000001</v>
      </c>
    </row>
    <row r="13" spans="1:18" ht="26.25" customHeight="1" x14ac:dyDescent="0.25">
      <c r="A13" s="31">
        <v>7</v>
      </c>
      <c r="B13" s="31" t="s">
        <v>5</v>
      </c>
      <c r="C13" s="37">
        <v>10</v>
      </c>
      <c r="D13" s="29">
        <f>C13*2.7</f>
        <v>27</v>
      </c>
      <c r="E13" s="29">
        <v>53.7</v>
      </c>
      <c r="F13" s="29">
        <v>0</v>
      </c>
      <c r="G13" s="29">
        <f>D13+E13+F13</f>
        <v>80.7</v>
      </c>
      <c r="H13" s="28">
        <v>3</v>
      </c>
      <c r="I13" s="29">
        <f>H13*2.7</f>
        <v>8.1000000000000014</v>
      </c>
      <c r="J13" s="29">
        <v>4.5</v>
      </c>
      <c r="K13" s="33">
        <v>0</v>
      </c>
      <c r="L13" s="33">
        <f>I13+J13+K13</f>
        <v>12.600000000000001</v>
      </c>
      <c r="M13" s="34">
        <v>10</v>
      </c>
      <c r="N13" s="33">
        <f t="shared" ref="N13" si="11">M13*2.7</f>
        <v>27</v>
      </c>
      <c r="O13" s="33">
        <v>41.800000000000004</v>
      </c>
      <c r="P13" s="33">
        <v>0</v>
      </c>
      <c r="Q13" s="33">
        <f t="shared" ref="Q13" si="12">N13+O13+P13</f>
        <v>68.800000000000011</v>
      </c>
      <c r="R13" s="36">
        <f t="shared" si="10"/>
        <v>100</v>
      </c>
    </row>
    <row r="14" spans="1:18" ht="25.5" customHeight="1" x14ac:dyDescent="0.25">
      <c r="A14" s="31">
        <v>8</v>
      </c>
      <c r="B14" s="31" t="s">
        <v>6</v>
      </c>
      <c r="C14" s="37">
        <v>25</v>
      </c>
      <c r="D14" s="29">
        <f t="shared" si="4"/>
        <v>67.5</v>
      </c>
      <c r="E14" s="29">
        <v>124.46</v>
      </c>
      <c r="F14" s="29">
        <v>0</v>
      </c>
      <c r="G14" s="29">
        <f t="shared" si="5"/>
        <v>191.95999999999998</v>
      </c>
      <c r="H14" s="28">
        <v>1</v>
      </c>
      <c r="I14" s="29">
        <f t="shared" si="6"/>
        <v>2.7</v>
      </c>
      <c r="J14" s="29">
        <v>8.36</v>
      </c>
      <c r="K14" s="33">
        <v>0</v>
      </c>
      <c r="L14" s="33">
        <f t="shared" si="7"/>
        <v>11.059999999999999</v>
      </c>
      <c r="M14" s="34">
        <v>15</v>
      </c>
      <c r="N14" s="33">
        <f t="shared" si="8"/>
        <v>40.5</v>
      </c>
      <c r="O14" s="33">
        <v>47.18</v>
      </c>
      <c r="P14" s="33">
        <v>0</v>
      </c>
      <c r="Q14" s="33">
        <f t="shared" si="9"/>
        <v>87.68</v>
      </c>
      <c r="R14" s="36">
        <f t="shared" si="10"/>
        <v>180</v>
      </c>
    </row>
    <row r="15" spans="1:18" ht="26.25" customHeight="1" x14ac:dyDescent="0.25">
      <c r="A15" s="31">
        <v>9</v>
      </c>
      <c r="B15" s="31" t="s">
        <v>7</v>
      </c>
      <c r="C15" s="37">
        <v>7</v>
      </c>
      <c r="D15" s="29">
        <f t="shared" si="4"/>
        <v>18.900000000000002</v>
      </c>
      <c r="E15" s="29">
        <v>33.42</v>
      </c>
      <c r="F15" s="29">
        <v>0</v>
      </c>
      <c r="G15" s="29">
        <f t="shared" si="5"/>
        <v>52.320000000000007</v>
      </c>
      <c r="H15" s="28">
        <v>1</v>
      </c>
      <c r="I15" s="29">
        <f t="shared" si="6"/>
        <v>2.7</v>
      </c>
      <c r="J15" s="29">
        <v>8.36</v>
      </c>
      <c r="K15" s="33">
        <v>0</v>
      </c>
      <c r="L15" s="33">
        <f t="shared" si="7"/>
        <v>11.059999999999999</v>
      </c>
      <c r="M15" s="34">
        <v>4</v>
      </c>
      <c r="N15" s="33">
        <f t="shared" si="8"/>
        <v>10.8</v>
      </c>
      <c r="O15" s="33">
        <v>6.22</v>
      </c>
      <c r="P15" s="33">
        <v>0</v>
      </c>
      <c r="Q15" s="33">
        <f t="shared" si="9"/>
        <v>17.02</v>
      </c>
      <c r="R15" s="36">
        <f t="shared" si="10"/>
        <v>48</v>
      </c>
    </row>
    <row r="16" spans="1:18" ht="26.25" customHeight="1" x14ac:dyDescent="0.25">
      <c r="A16" s="31">
        <v>10</v>
      </c>
      <c r="B16" s="31" t="s">
        <v>8</v>
      </c>
      <c r="C16" s="37">
        <v>3</v>
      </c>
      <c r="D16" s="29">
        <f t="shared" si="4"/>
        <v>8.1000000000000014</v>
      </c>
      <c r="E16" s="29">
        <v>12.59</v>
      </c>
      <c r="F16" s="29">
        <v>0</v>
      </c>
      <c r="G16" s="29">
        <f t="shared" si="5"/>
        <v>20.69</v>
      </c>
      <c r="H16" s="28">
        <v>2</v>
      </c>
      <c r="I16" s="29">
        <f t="shared" si="6"/>
        <v>5.4</v>
      </c>
      <c r="J16" s="29">
        <v>8.36</v>
      </c>
      <c r="K16" s="33">
        <v>0</v>
      </c>
      <c r="L16" s="33">
        <f t="shared" si="7"/>
        <v>13.76</v>
      </c>
      <c r="M16" s="34">
        <v>2</v>
      </c>
      <c r="N16" s="33">
        <f t="shared" si="8"/>
        <v>5.4</v>
      </c>
      <c r="O16" s="33">
        <v>7.05</v>
      </c>
      <c r="P16" s="33">
        <v>0</v>
      </c>
      <c r="Q16" s="33">
        <f t="shared" si="9"/>
        <v>12.45</v>
      </c>
      <c r="R16" s="36">
        <f t="shared" si="10"/>
        <v>28</v>
      </c>
    </row>
    <row r="17" spans="1:18" ht="24.75" customHeight="1" x14ac:dyDescent="0.25">
      <c r="A17" s="31">
        <v>11</v>
      </c>
      <c r="B17" s="31" t="s">
        <v>9</v>
      </c>
      <c r="C17" s="37">
        <v>17</v>
      </c>
      <c r="D17" s="29">
        <f t="shared" si="4"/>
        <v>45.900000000000006</v>
      </c>
      <c r="E17" s="29">
        <v>64.92</v>
      </c>
      <c r="F17" s="29">
        <v>0</v>
      </c>
      <c r="G17" s="29">
        <f t="shared" si="5"/>
        <v>110.82000000000001</v>
      </c>
      <c r="H17" s="28">
        <v>10</v>
      </c>
      <c r="I17" s="29">
        <f t="shared" si="6"/>
        <v>27</v>
      </c>
      <c r="J17" s="29">
        <v>16.72</v>
      </c>
      <c r="K17" s="33">
        <v>0</v>
      </c>
      <c r="L17" s="33">
        <f t="shared" si="7"/>
        <v>43.72</v>
      </c>
      <c r="M17" s="34">
        <v>2</v>
      </c>
      <c r="N17" s="33">
        <f t="shared" si="8"/>
        <v>5.4</v>
      </c>
      <c r="O17" s="33">
        <v>8.36</v>
      </c>
      <c r="P17" s="33">
        <v>0</v>
      </c>
      <c r="Q17" s="33">
        <f t="shared" si="9"/>
        <v>13.76</v>
      </c>
      <c r="R17" s="36">
        <f t="shared" si="10"/>
        <v>90</v>
      </c>
    </row>
    <row r="18" spans="1:18" ht="27" customHeight="1" x14ac:dyDescent="0.25">
      <c r="A18" s="31">
        <v>12</v>
      </c>
      <c r="B18" s="31" t="s">
        <v>10</v>
      </c>
      <c r="C18" s="37">
        <v>7</v>
      </c>
      <c r="D18" s="29">
        <f t="shared" si="4"/>
        <v>18.900000000000002</v>
      </c>
      <c r="E18" s="29">
        <v>31.02</v>
      </c>
      <c r="F18" s="29">
        <v>0</v>
      </c>
      <c r="G18" s="29">
        <f t="shared" si="5"/>
        <v>49.92</v>
      </c>
      <c r="H18" s="28">
        <v>1</v>
      </c>
      <c r="I18" s="29">
        <f t="shared" si="6"/>
        <v>2.7</v>
      </c>
      <c r="J18" s="29">
        <v>4.18</v>
      </c>
      <c r="K18" s="33">
        <v>0</v>
      </c>
      <c r="L18" s="33">
        <f t="shared" si="7"/>
        <v>6.88</v>
      </c>
      <c r="M18" s="34">
        <v>10</v>
      </c>
      <c r="N18" s="33">
        <f t="shared" si="8"/>
        <v>27</v>
      </c>
      <c r="O18" s="33">
        <v>41.800000000000004</v>
      </c>
      <c r="P18" s="33">
        <v>0</v>
      </c>
      <c r="Q18" s="33">
        <f t="shared" si="9"/>
        <v>68.800000000000011</v>
      </c>
      <c r="R18" s="36">
        <f t="shared" si="10"/>
        <v>77</v>
      </c>
    </row>
    <row r="19" spans="1:18" ht="25.5" customHeight="1" x14ac:dyDescent="0.25">
      <c r="A19" s="31">
        <v>13</v>
      </c>
      <c r="B19" s="31" t="s">
        <v>11</v>
      </c>
      <c r="C19" s="37">
        <v>4</v>
      </c>
      <c r="D19" s="29">
        <f t="shared" si="4"/>
        <v>10.8</v>
      </c>
      <c r="E19" s="29">
        <v>25.32</v>
      </c>
      <c r="F19" s="29">
        <v>0</v>
      </c>
      <c r="G19" s="29">
        <f t="shared" si="5"/>
        <v>36.120000000000005</v>
      </c>
      <c r="H19" s="28">
        <v>2</v>
      </c>
      <c r="I19" s="29">
        <f t="shared" si="6"/>
        <v>5.4</v>
      </c>
      <c r="J19" s="29">
        <v>4.18</v>
      </c>
      <c r="K19" s="33">
        <v>0</v>
      </c>
      <c r="L19" s="33">
        <f t="shared" si="7"/>
        <v>9.58</v>
      </c>
      <c r="M19" s="34">
        <v>4</v>
      </c>
      <c r="N19" s="33">
        <f t="shared" si="8"/>
        <v>10.8</v>
      </c>
      <c r="O19" s="33">
        <v>17.5</v>
      </c>
      <c r="P19" s="33">
        <v>0</v>
      </c>
      <c r="Q19" s="33">
        <f t="shared" si="9"/>
        <v>28.3</v>
      </c>
      <c r="R19" s="36">
        <f t="shared" si="10"/>
        <v>47</v>
      </c>
    </row>
    <row r="20" spans="1:18" s="7" customFormat="1" ht="25.5" x14ac:dyDescent="0.3">
      <c r="A20" s="31">
        <v>14</v>
      </c>
      <c r="B20" s="38" t="s">
        <v>18</v>
      </c>
      <c r="C20" s="39" t="s">
        <v>16</v>
      </c>
      <c r="D20" s="39" t="s">
        <v>16</v>
      </c>
      <c r="E20" s="39" t="s">
        <v>16</v>
      </c>
      <c r="F20" s="39" t="s">
        <v>16</v>
      </c>
      <c r="G20" s="39" t="s">
        <v>16</v>
      </c>
      <c r="H20" s="39" t="s">
        <v>16</v>
      </c>
      <c r="I20" s="39" t="s">
        <v>16</v>
      </c>
      <c r="J20" s="39" t="s">
        <v>16</v>
      </c>
      <c r="K20" s="39" t="s">
        <v>16</v>
      </c>
      <c r="L20" s="39" t="s">
        <v>16</v>
      </c>
      <c r="M20" s="37">
        <v>95</v>
      </c>
      <c r="N20" s="40">
        <f t="shared" si="8"/>
        <v>256.5</v>
      </c>
      <c r="O20" s="39">
        <v>400</v>
      </c>
      <c r="P20" s="39">
        <v>0</v>
      </c>
      <c r="Q20" s="40">
        <f t="shared" si="9"/>
        <v>656.5</v>
      </c>
      <c r="R20" s="36">
        <f>O20</f>
        <v>400</v>
      </c>
    </row>
    <row r="21" spans="1:18" s="7" customFormat="1" ht="16.5" customHeight="1" x14ac:dyDescent="0.3">
      <c r="A21" s="41"/>
      <c r="B21" s="38" t="s">
        <v>15</v>
      </c>
      <c r="C21" s="42">
        <f t="shared" ref="C21:L21" si="13">SUM(C7:C19)</f>
        <v>186</v>
      </c>
      <c r="D21" s="39">
        <f t="shared" si="13"/>
        <v>502.2</v>
      </c>
      <c r="E21" s="39">
        <f t="shared" si="13"/>
        <v>893.85000000000014</v>
      </c>
      <c r="F21" s="39">
        <f t="shared" si="13"/>
        <v>0</v>
      </c>
      <c r="G21" s="39">
        <f t="shared" si="13"/>
        <v>1396.0500000000002</v>
      </c>
      <c r="H21" s="42">
        <f t="shared" si="13"/>
        <v>52</v>
      </c>
      <c r="I21" s="39">
        <f t="shared" si="13"/>
        <v>140.4</v>
      </c>
      <c r="J21" s="39">
        <f>SUM(J7:J19)</f>
        <v>124.86000000000001</v>
      </c>
      <c r="K21" s="39">
        <f t="shared" si="13"/>
        <v>0</v>
      </c>
      <c r="L21" s="39">
        <f t="shared" si="13"/>
        <v>265.26</v>
      </c>
      <c r="M21" s="42">
        <f>SUM(M7:M20)</f>
        <v>201</v>
      </c>
      <c r="N21" s="39">
        <f>SUM(N7:N20)</f>
        <v>542.70000000000005</v>
      </c>
      <c r="O21" s="39">
        <f>SUM(O7:O20)</f>
        <v>761.37000000000012</v>
      </c>
      <c r="P21" s="39">
        <f>SUM(P7:P20)</f>
        <v>0</v>
      </c>
      <c r="Q21" s="39">
        <f>SUM(Q7:Q20)</f>
        <v>1304.07</v>
      </c>
      <c r="R21" s="36">
        <f>E21+J21+O21</f>
        <v>1780.0800000000004</v>
      </c>
    </row>
    <row r="22" spans="1:18" ht="34.5" customHeight="1" x14ac:dyDescent="0.25">
      <c r="A22" s="41"/>
      <c r="B22" s="43" t="s">
        <v>19</v>
      </c>
      <c r="C22" s="39">
        <f>E21+J21+O21</f>
        <v>1780.0800000000004</v>
      </c>
      <c r="D22" s="39" t="s">
        <v>16</v>
      </c>
      <c r="E22" s="39" t="s">
        <v>16</v>
      </c>
      <c r="F22" s="39" t="s">
        <v>16</v>
      </c>
      <c r="G22" s="39" t="s">
        <v>16</v>
      </c>
      <c r="H22" s="39" t="s">
        <v>16</v>
      </c>
      <c r="I22" s="39" t="s">
        <v>16</v>
      </c>
      <c r="J22" s="39" t="s">
        <v>16</v>
      </c>
      <c r="K22" s="39" t="s">
        <v>16</v>
      </c>
      <c r="L22" s="39" t="s">
        <v>16</v>
      </c>
      <c r="M22" s="39" t="s">
        <v>16</v>
      </c>
      <c r="N22" s="39" t="s">
        <v>16</v>
      </c>
      <c r="O22" s="39" t="s">
        <v>16</v>
      </c>
      <c r="P22" s="39" t="s">
        <v>16</v>
      </c>
      <c r="Q22" s="39" t="s">
        <v>16</v>
      </c>
      <c r="R22" s="44"/>
    </row>
    <row r="23" spans="1:18" ht="27" customHeight="1" x14ac:dyDescent="0.25">
      <c r="A23" s="41"/>
      <c r="B23" s="38" t="s">
        <v>17</v>
      </c>
      <c r="C23" s="39">
        <f>D21+I21+N21</f>
        <v>1185.3000000000002</v>
      </c>
      <c r="D23" s="39" t="s">
        <v>16</v>
      </c>
      <c r="E23" s="39" t="s">
        <v>16</v>
      </c>
      <c r="F23" s="39" t="s">
        <v>16</v>
      </c>
      <c r="G23" s="39" t="s">
        <v>16</v>
      </c>
      <c r="H23" s="39" t="s">
        <v>16</v>
      </c>
      <c r="I23" s="39" t="s">
        <v>16</v>
      </c>
      <c r="J23" s="39" t="s">
        <v>16</v>
      </c>
      <c r="K23" s="39" t="s">
        <v>16</v>
      </c>
      <c r="L23" s="39" t="s">
        <v>16</v>
      </c>
      <c r="M23" s="39" t="s">
        <v>16</v>
      </c>
      <c r="N23" s="39" t="s">
        <v>16</v>
      </c>
      <c r="O23" s="39" t="s">
        <v>16</v>
      </c>
      <c r="P23" s="39" t="s">
        <v>16</v>
      </c>
      <c r="Q23" s="39" t="s">
        <v>16</v>
      </c>
      <c r="R23" s="44"/>
    </row>
    <row r="24" spans="1:18" ht="15" x14ac:dyDescent="0.25">
      <c r="A24" s="10"/>
      <c r="B24" s="11"/>
      <c r="C24" s="12"/>
      <c r="D24" s="13"/>
      <c r="E24" s="13"/>
      <c r="F24" s="13"/>
      <c r="G24" s="13"/>
      <c r="H24" s="14"/>
      <c r="I24" s="15"/>
      <c r="J24" s="15"/>
      <c r="K24" s="15"/>
      <c r="L24" s="15"/>
      <c r="M24" s="14"/>
      <c r="N24" s="15"/>
      <c r="O24" s="15"/>
      <c r="P24" s="15"/>
      <c r="Q24" s="15"/>
      <c r="R24" s="16"/>
    </row>
    <row r="25" spans="1:18" ht="15" x14ac:dyDescent="0.25">
      <c r="A25" s="10"/>
      <c r="B25" s="11"/>
      <c r="C25" s="12"/>
      <c r="D25" s="13"/>
      <c r="E25" s="13"/>
      <c r="F25" s="13"/>
      <c r="G25" s="13"/>
      <c r="H25" s="14"/>
      <c r="I25" s="15"/>
      <c r="J25" s="15"/>
      <c r="K25" s="15"/>
      <c r="L25" s="15"/>
      <c r="M25" s="14"/>
      <c r="N25" s="15"/>
      <c r="O25" s="15"/>
      <c r="P25" s="15"/>
      <c r="Q25" s="15"/>
      <c r="R25" s="16"/>
    </row>
  </sheetData>
  <mergeCells count="8">
    <mergeCell ref="A5:A6"/>
    <mergeCell ref="A3:R3"/>
    <mergeCell ref="A1:R1"/>
    <mergeCell ref="R5:R6"/>
    <mergeCell ref="M5:Q5"/>
    <mergeCell ref="H5:L5"/>
    <mergeCell ref="C5:G5"/>
    <mergeCell ref="B5:B6"/>
  </mergeCells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Л. Т Майорова</dc:creator>
  <cp:lastModifiedBy>User33_1</cp:lastModifiedBy>
  <cp:lastPrinted>2023-02-08T08:47:53Z</cp:lastPrinted>
  <dcterms:created xsi:type="dcterms:W3CDTF">2017-10-25T07:50:25Z</dcterms:created>
  <dcterms:modified xsi:type="dcterms:W3CDTF">2023-02-08T08:50:26Z</dcterms:modified>
</cp:coreProperties>
</file>