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C187" i="2"/>
  <c r="D188"/>
  <c r="C188"/>
  <c r="D7"/>
  <c r="D92"/>
  <c r="D93"/>
  <c r="D100"/>
  <c r="D101"/>
  <c r="D181"/>
  <c r="D140" l="1"/>
</calcChain>
</file>

<file path=xl/sharedStrings.xml><?xml version="1.0" encoding="utf-8"?>
<sst xmlns="http://schemas.openxmlformats.org/spreadsheetml/2006/main" count="363" uniqueCount="359">
  <si>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</si>
  <si>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</si>
  <si>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</si>
  <si>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</si>
  <si>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</si>
  <si>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</si>
  <si>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</si>
  <si>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</si>
  <si>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</si>
  <si>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</si>
  <si>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</si>
  <si>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</si>
  <si>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</si>
  <si>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</si>
  <si>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</si>
  <si>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</si>
  <si>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</si>
  <si>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</si>
  <si>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</si>
  <si>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</si>
  <si>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</si>
  <si>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</si>
  <si>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</si>
  <si>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</si>
  <si>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</si>
  <si>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</si>
  <si>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</si>
  <si>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</si>
  <si>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</si>
  <si>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</si>
  <si>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</si>
  <si>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</si>
  <si>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</si>
  <si>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</si>
  <si>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</si>
  <si>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</si>
  <si>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</si>
  <si>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</si>
  <si>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</si>
  <si>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</si>
  <si>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</si>
  <si>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</si>
  <si>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</si>
  <si>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</si>
  <si>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</si>
  <si>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</si>
  <si>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</si>
  <si>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</si>
  <si>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</si>
  <si>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</si>
  <si>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</si>
  <si>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</si>
  <si>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</si>
  <si>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</si>
  <si>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</si>
  <si>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</si>
  <si>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</si>
  <si>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</si>
  <si>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</si>
  <si>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</si>
  <si>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</si>
  <si>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</si>
  <si>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</si>
  <si>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</si>
  <si>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</si>
  <si>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</si>
  <si>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</si>
  <si>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</si>
  <si>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</si>
  <si>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</si>
  <si>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</si>
  <si>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</si>
  <si>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</si>
  <si>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</si>
  <si>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</si>
  <si>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</si>
  <si>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</si>
  <si>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</si>
  <si>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</si>
  <si>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</si>
  <si>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</si>
  <si>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</si>
  <si>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</si>
  <si>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</si>
  <si>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</si>
  <si>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</si>
  <si>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</si>
  <si>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</si>
  <si>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</si>
  <si>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</si>
  <si>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</si>
  <si>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</si>
  <si>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</si>
  <si>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</si>
  <si>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</si>
  <si>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</si>
  <si>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</si>
  <si>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</si>
  <si>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</si>
  <si>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</si>
  <si>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</si>
  <si>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</si>
  <si>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</si>
  <si>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</si>
  <si>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</si>
  <si>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</si>
  <si>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</si>
  <si>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</si>
  <si>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</si>
  <si>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</si>
  <si>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</si>
  <si>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</si>
  <si>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</si>
  <si>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</si>
  <si>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</si>
  <si>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</si>
  <si>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</si>
  <si>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</si>
  <si>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</si>
  <si>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</si>
  <si>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</si>
  <si>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</si>
  <si>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</si>
  <si>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</si>
  <si>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</si>
  <si>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</si>
  <si>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</si>
  <si>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</si>
  <si>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</si>
  <si>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</si>
  <si>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</si>
  <si>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</si>
  <si>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</si>
  <si>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</si>
  <si>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</si>
  <si>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</si>
  <si>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</si>
  <si>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</si>
  <si>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</si>
  <si>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</si>
  <si>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</si>
  <si>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</si>
  <si>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</si>
  <si>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</si>
  <si>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</si>
  <si>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</si>
  <si>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</si>
  <si>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</si>
  <si>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</si>
  <si>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</si>
  <si>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</si>
  <si>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</si>
  <si>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</si>
  <si>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</si>
  <si>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</si>
  <si>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</si>
  <si>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</si>
  <si>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</si>
  <si>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</si>
  <si>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</si>
  <si>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</si>
  <si>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</si>
  <si>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</si>
  <si>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</si>
  <si>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</si>
  <si>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</si>
  <si>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</si>
  <si>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</si>
  <si>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</si>
  <si>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</si>
  <si>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</si>
  <si>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</si>
  <si>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</si>
  <si>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</si>
  <si>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</si>
  <si>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</si>
  <si>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</si>
  <si>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</si>
  <si>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</si>
  <si>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</si>
  <si>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</si>
  <si>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</si>
  <si>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</si>
  <si>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</si>
  <si>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</si>
  <si>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</si>
  <si>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</si>
  <si>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</si>
  <si>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00011715000000000150</t>
  </si>
  <si>
    <t>Инициативные платежи</t>
  </si>
  <si>
    <t>00011715030050000150</t>
  </si>
  <si>
    <t>Инициативные платежи,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</si>
  <si>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</si>
  <si>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</si>
  <si>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</si>
  <si>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</si>
  <si>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</si>
  <si>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</si>
  <si>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</si>
  <si>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</si>
  <si>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</si>
  <si>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</si>
  <si>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</si>
  <si>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</si>
  <si>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</si>
  <si>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</si>
  <si>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</si>
  <si>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</si>
  <si>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</si>
  <si>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</si>
  <si>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</si>
  <si>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</si>
  <si>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</si>
  <si>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</si>
  <si>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</si>
  <si>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</si>
  <si>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</si>
  <si>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</si>
  <si>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</si>
  <si>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</si>
  <si>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</si>
  <si>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</si>
  <si>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</si>
  <si>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</si>
  <si>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</si>
  <si>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</si>
  <si>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</si>
  <si>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</si>
  <si>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</si>
  <si>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</si>
  <si>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</si>
  <si>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</si>
  <si>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</si>
  <si>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</si>
  <si>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</si>
  <si>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</si>
  <si>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</si>
  <si>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</si>
  <si>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</si>
  <si>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</si>
  <si>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</si>
  <si>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</si>
  <si>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</si>
  <si>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</si>
  <si>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</si>
  <si>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</si>
  <si>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</si>
  <si>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</si>
  <si>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</si>
  <si>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</si>
  <si>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</si>
  <si>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</si>
  <si>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</si>
  <si>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</si>
  <si>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</si>
  <si>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</si>
  <si>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</si>
  <si>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</si>
  <si>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</si>
  <si>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</si>
  <si>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</si>
  <si>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</si>
  <si>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</si>
  <si>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</si>
  <si>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</si>
  <si>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</si>
  <si>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</si>
  <si>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</si>
  <si>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</si>
  <si>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</si>
  <si>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</si>
  <si>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</si>
  <si>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</si>
  <si>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</si>
  <si>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</si>
  <si>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</si>
  <si>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</si>
  <si>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</si>
  <si>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</si>
  <si>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</si>
  <si>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</si>
  <si>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</si>
  <si>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</si>
  <si>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</si>
  <si>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</si>
  <si>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</si>
  <si>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</si>
  <si>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</si>
  <si>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</si>
  <si>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</si>
  <si>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</si>
  <si>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</si>
  <si>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</si>
  <si>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</si>
  <si>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</si>
  <si>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</si>
  <si>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</si>
  <si>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</si>
  <si>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</si>
  <si>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</si>
  <si>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</si>
  <si>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</si>
  <si>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</si>
  <si>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</si>
  <si>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</si>
  <si>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</si>
  <si>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</si>
  <si>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</si>
  <si>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</si>
  <si>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</si>
  <si>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</si>
  <si>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</si>
  <si>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</si>
  <si>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</si>
  <si>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</si>
  <si>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</si>
  <si>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</si>
  <si>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</si>
  <si>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</si>
  <si>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</si>
  <si>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</si>
  <si>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</si>
  <si>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</si>
  <si>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</si>
  <si>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</si>
  <si>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</si>
  <si>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</si>
  <si>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</si>
  <si>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</si>
  <si>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</si>
  <si>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</si>
  <si>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</si>
  <si>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</si>
  <si>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</si>
  <si>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</si>
  <si>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</si>
  <si>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</si>
  <si>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</si>
  <si>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</si>
  <si>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</si>
  <si>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</si>
  <si>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</si>
  <si>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</si>
  <si>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</si>
  <si>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</si>
  <si>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</si>
  <si>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</si>
  <si>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</si>
  <si>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</si>
  <si>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</si>
  <si>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</si>
  <si>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</si>
  <si>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</si>
  <si>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</si>
  <si>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</si>
  <si>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</si>
  <si>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</si>
  <si>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</si>
  <si>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9 месяцев 2023 года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</si>
</sst>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AC090"/>
      </left>
      <right/>
      <top/>
      <bottom style="medium">
        <color rgb="FFFAC090"/>
      </bottom>
      <diagonal/>
    </border>
    <border>
      <left/>
      <right/>
      <top/>
      <bottom style="medium">
        <color rgb="FFFAC090"/>
      </bottom>
      <diagonal/>
    </border>
    <border>
      <left/>
      <right style="thin">
        <color rgb="FFFAC090"/>
      </right>
      <top/>
      <bottom style="medium">
        <color rgb="FFFAC09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21"/>
    <xf numFmtId="0" fontId="4" fillId="5" borderId="22"/>
    <xf numFmtId="4" fontId="4" fillId="5" borderId="22">
      <alignment horizontal="right" shrinkToFit="1"/>
    </xf>
    <xf numFmtId="4" fontId="4" fillId="5" borderId="23">
      <alignment horizontal="right" shrinkToFit="1"/>
    </xf>
    <xf numFmtId="0" fontId="2" fillId="0" borderId="24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4" fillId="0" borderId="46">
      <alignment horizontal="right" shrinkToFit="1"/>
    </xf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10" fillId="10" borderId="39" xfId="14" applyNumberFormat="1" applyFont="1" applyFill="1" applyBorder="1" applyProtection="1">
      <alignment horizontal="center" vertical="top" shrinkToFit="1"/>
    </xf>
    <xf numFmtId="0" fontId="10" fillId="10" borderId="39" xfId="15" applyNumberFormat="1" applyFont="1" applyFill="1" applyBorder="1" applyProtection="1">
      <alignment horizontal="left" vertical="top" wrapText="1"/>
    </xf>
    <xf numFmtId="4" fontId="10" fillId="10" borderId="39" xfId="16" applyNumberFormat="1" applyFont="1" applyFill="1" applyBorder="1" applyProtection="1">
      <alignment horizontal="right" vertical="top" shrinkToFit="1"/>
    </xf>
    <xf numFmtId="4" fontId="10" fillId="10" borderId="39" xfId="17" applyNumberFormat="1" applyFont="1" applyFill="1" applyBorder="1" applyProtection="1">
      <alignment horizontal="right" vertical="top" shrinkToFit="1"/>
    </xf>
    <xf numFmtId="49" fontId="10" fillId="10" borderId="39" xfId="18" applyNumberFormat="1" applyFont="1" applyFill="1" applyBorder="1" applyProtection="1">
      <alignment horizontal="center" vertical="top" shrinkToFit="1"/>
    </xf>
    <xf numFmtId="0" fontId="10" fillId="10" borderId="39" xfId="19" applyNumberFormat="1" applyFont="1" applyFill="1" applyBorder="1" applyProtection="1">
      <alignment horizontal="left" vertical="top" wrapText="1"/>
    </xf>
    <xf numFmtId="4" fontId="10" fillId="10" borderId="39" xfId="20" applyNumberFormat="1" applyFont="1" applyFill="1" applyBorder="1" applyProtection="1">
      <alignment horizontal="right" vertical="top" shrinkToFit="1"/>
    </xf>
    <xf numFmtId="4" fontId="10" fillId="10" borderId="39" xfId="21" applyNumberFormat="1" applyFont="1" applyFill="1" applyBorder="1" applyProtection="1">
      <alignment horizontal="right" vertical="top" shrinkToFit="1"/>
    </xf>
    <xf numFmtId="49" fontId="11" fillId="10" borderId="39" xfId="22" applyNumberFormat="1" applyFont="1" applyFill="1" applyBorder="1" applyProtection="1">
      <alignment horizontal="center" vertical="top" shrinkToFit="1"/>
    </xf>
    <xf numFmtId="0" fontId="11" fillId="10" borderId="39" xfId="23" applyNumberFormat="1" applyFont="1" applyFill="1" applyBorder="1" applyProtection="1">
      <alignment horizontal="left" vertical="top" wrapText="1"/>
    </xf>
    <xf numFmtId="4" fontId="11" fillId="10" borderId="39" xfId="24" applyNumberFormat="1" applyFont="1" applyFill="1" applyBorder="1" applyProtection="1">
      <alignment horizontal="right" vertical="top" shrinkToFit="1"/>
    </xf>
    <xf numFmtId="4" fontId="11" fillId="10" borderId="39" xfId="25" applyNumberFormat="1" applyFont="1" applyFill="1" applyBorder="1" applyProtection="1">
      <alignment horizontal="right" vertical="top" shrinkToFit="1"/>
    </xf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3" applyFont="1" applyFill="1" applyBorder="1">
      <alignment horizontal="center" vertical="center" wrapText="1"/>
    </xf>
    <xf numFmtId="49" fontId="10" fillId="10" borderId="39" xfId="6" applyNumberFormat="1" applyFont="1" applyFill="1" applyBorder="1" applyProtection="1">
      <alignment horizontal="center" vertical="center" wrapText="1"/>
    </xf>
    <xf numFmtId="49" fontId="10" fillId="10" borderId="39" xfId="5" applyFont="1" applyFill="1" applyBorder="1">
      <alignment horizontal="center" vertical="center" wrapText="1"/>
    </xf>
    <xf numFmtId="49" fontId="10" fillId="10" borderId="39" xfId="7" applyNumberFormat="1" applyFont="1" applyFill="1" applyBorder="1" applyProtection="1">
      <alignment horizontal="center" vertical="center" wrapText="1"/>
    </xf>
    <xf numFmtId="49" fontId="10" fillId="10" borderId="39" xfId="8" applyNumberFormat="1" applyFont="1" applyFill="1" applyBorder="1" applyProtection="1">
      <alignment horizontal="center" vertical="center" wrapText="1"/>
    </xf>
    <xf numFmtId="49" fontId="10" fillId="10" borderId="39" xfId="9" applyNumberFormat="1" applyFont="1" applyFill="1" applyBorder="1" applyProtection="1">
      <alignment horizontal="center" vertical="center" wrapText="1"/>
    </xf>
    <xf numFmtId="49" fontId="10" fillId="10" borderId="39" xfId="10" applyNumberFormat="1" applyFont="1" applyFill="1" applyBorder="1" applyProtection="1">
      <alignment horizontal="center" vertical="top" shrinkToFit="1"/>
    </xf>
    <xf numFmtId="0" fontId="10" fillId="10" borderId="39" xfId="11" applyNumberFormat="1" applyFont="1" applyFill="1" applyBorder="1" applyProtection="1">
      <alignment horizontal="left" vertical="top" wrapText="1"/>
    </xf>
    <xf numFmtId="4" fontId="10" fillId="10" borderId="39" xfId="12" applyNumberFormat="1" applyFont="1" applyFill="1" applyBorder="1" applyProtection="1">
      <alignment horizontal="right" vertical="top" shrinkToFit="1"/>
    </xf>
    <xf numFmtId="4" fontId="10" fillId="10" borderId="39" xfId="13" applyNumberFormat="1" applyFont="1" applyFill="1" applyBorder="1" applyProtection="1">
      <alignment horizontal="right" vertical="top" shrinkToFit="1"/>
    </xf>
    <xf numFmtId="0" fontId="10" fillId="5" borderId="40" xfId="26" applyNumberFormat="1" applyFont="1" applyBorder="1" applyProtection="1"/>
    <xf numFmtId="0" fontId="10" fillId="5" borderId="41" xfId="27" applyNumberFormat="1" applyFont="1" applyBorder="1" applyProtection="1"/>
    <xf numFmtId="4" fontId="10" fillId="5" borderId="41" xfId="28" applyNumberFormat="1" applyFont="1" applyBorder="1" applyProtection="1">
      <alignment horizontal="right" shrinkToFit="1"/>
    </xf>
    <xf numFmtId="4" fontId="10" fillId="5" borderId="42" xfId="29" applyNumberFormat="1" applyFont="1" applyBorder="1" applyProtection="1">
      <alignment horizontal="right" shrinkToFit="1"/>
    </xf>
    <xf numFmtId="0" fontId="11" fillId="0" borderId="24" xfId="30" applyNumberFormat="1" applyFont="1" applyProtection="1"/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1" fillId="10" borderId="39" xfId="14" applyNumberFormat="1" applyFont="1" applyFill="1" applyBorder="1" applyProtection="1">
      <alignment horizontal="center" vertical="top" shrinkToFit="1"/>
    </xf>
    <xf numFmtId="0" fontId="11" fillId="10" borderId="39" xfId="15" applyNumberFormat="1" applyFont="1" applyFill="1" applyBorder="1" applyProtection="1">
      <alignment horizontal="left" vertical="top" wrapText="1"/>
    </xf>
    <xf numFmtId="4" fontId="11" fillId="10" borderId="39" xfId="16" applyNumberFormat="1" applyFont="1" applyFill="1" applyBorder="1" applyProtection="1">
      <alignment horizontal="right" vertical="top" shrinkToFit="1"/>
    </xf>
    <xf numFmtId="4" fontId="11" fillId="10" borderId="39" xfId="17" applyNumberFormat="1" applyFont="1" applyFill="1" applyBorder="1" applyProtection="1">
      <alignment horizontal="right" vertical="top" shrinkToFit="1"/>
    </xf>
    <xf numFmtId="0" fontId="10" fillId="10" borderId="39" xfId="26" applyNumberFormat="1" applyFont="1" applyFill="1" applyBorder="1" applyProtection="1"/>
    <xf numFmtId="0" fontId="10" fillId="10" borderId="39" xfId="27" applyNumberFormat="1" applyFont="1" applyFill="1" applyBorder="1" applyProtection="1"/>
    <xf numFmtId="4" fontId="10" fillId="10" borderId="39" xfId="28" applyNumberFormat="1" applyFont="1" applyFill="1" applyBorder="1" applyProtection="1">
      <alignment horizontal="right" shrinkToFit="1"/>
    </xf>
    <xf numFmtId="4" fontId="10" fillId="10" borderId="39" xfId="29" applyNumberFormat="1" applyFont="1" applyFill="1" applyBorder="1" applyProtection="1">
      <alignment horizontal="right" shrinkToFit="1"/>
    </xf>
    <xf numFmtId="0" fontId="12" fillId="0" borderId="0" xfId="0" applyFont="1" applyProtection="1">
      <protection locked="0"/>
    </xf>
    <xf numFmtId="0" fontId="13" fillId="10" borderId="43" xfId="0" applyNumberFormat="1" applyFont="1" applyFill="1" applyBorder="1" applyAlignment="1">
      <alignment horizontal="center"/>
    </xf>
    <xf numFmtId="0" fontId="13" fillId="10" borderId="44" xfId="0" applyNumberFormat="1" applyFont="1" applyFill="1" applyBorder="1" applyAlignment="1">
      <alignment horizontal="center"/>
    </xf>
    <xf numFmtId="0" fontId="13" fillId="10" borderId="45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left" vertical="center" wrapText="1"/>
    </xf>
    <xf numFmtId="4" fontId="12" fillId="10" borderId="39" xfId="0" applyNumberFormat="1" applyFont="1" applyFill="1" applyBorder="1" applyAlignment="1">
      <alignment horizontal="center" wrapText="1"/>
    </xf>
    <xf numFmtId="2" fontId="12" fillId="10" borderId="39" xfId="0" applyNumberFormat="1" applyFont="1" applyFill="1" applyBorder="1" applyAlignment="1">
      <alignment horizontal="center"/>
    </xf>
    <xf numFmtId="166" fontId="12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 vertical="center"/>
    </xf>
    <xf numFmtId="0" fontId="12" fillId="10" borderId="39" xfId="0" applyNumberFormat="1" applyFont="1" applyFill="1" applyBorder="1" applyAlignment="1">
      <alignment vertical="center" wrapText="1"/>
    </xf>
    <xf numFmtId="4" fontId="11" fillId="10" borderId="39" xfId="40" applyNumberFormat="1" applyFont="1" applyFill="1" applyBorder="1" applyAlignment="1" applyProtection="1">
      <alignment horizontal="center" shrinkToFit="1"/>
    </xf>
    <xf numFmtId="0" fontId="12" fillId="10" borderId="39" xfId="0" applyNumberFormat="1" applyFont="1" applyFill="1" applyBorder="1"/>
    <xf numFmtId="0" fontId="13" fillId="10" borderId="39" xfId="0" applyNumberFormat="1" applyFont="1" applyFill="1" applyBorder="1"/>
    <xf numFmtId="4" fontId="13" fillId="10" borderId="39" xfId="0" applyNumberFormat="1" applyFont="1" applyFill="1" applyBorder="1" applyAlignment="1">
      <alignment horizontal="center"/>
    </xf>
    <xf numFmtId="2" fontId="0" fillId="0" borderId="0" xfId="0" applyNumberFormat="1" applyProtection="1">
      <protection locked="0"/>
    </xf>
    <xf numFmtId="0" fontId="15" fillId="0" borderId="1" xfId="0" applyFont="1" applyBorder="1" applyAlignment="1" applyProtection="1">
      <alignment horizontal="center" wrapText="1"/>
    </xf>
  </cellXfs>
  <cellStyles count="41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6"/>
    <cellStyle name="ex77" xfId="37"/>
    <cellStyle name="ex78" xfId="38"/>
    <cellStyle name="ex79" xfId="39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1"/>
  <sheetViews>
    <sheetView showGridLines="0" tabSelected="1" workbookViewId="0">
      <pane ySplit="6" topLeftCell="A179" activePane="bottomLeft" state="frozen"/>
      <selection pane="bottomLeft" activeCell="H164" sqref="H164"/>
    </sheetView>
  </sheetViews>
  <sheetFormatPr defaultRowHeight="15"/>
  <cols>
    <col min="1" max="1" width="20" style="1" customWidth="1"/>
    <col min="2" max="2" width="40.7109375" style="1" customWidth="1"/>
    <col min="3" max="3" width="13.28515625" style="1" customWidth="1"/>
    <col min="4" max="4" width="13.140625" style="1" customWidth="1"/>
    <col min="5" max="16384" width="9.140625" style="1"/>
  </cols>
  <sheetData>
    <row r="1" spans="1:4" ht="28.5" customHeight="1">
      <c r="A1" s="63" t="s">
        <v>358</v>
      </c>
      <c r="B1" s="63"/>
      <c r="C1" s="63"/>
      <c r="D1" s="63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18" t="s">
        <v>1</v>
      </c>
      <c r="B4" s="19" t="s">
        <v>2</v>
      </c>
      <c r="C4" s="20" t="s">
        <v>3</v>
      </c>
      <c r="D4" s="21" t="s">
        <v>4</v>
      </c>
    </row>
    <row r="5" spans="1:4">
      <c r="A5" s="22"/>
      <c r="B5" s="19"/>
      <c r="C5" s="23" t="s">
        <v>5</v>
      </c>
      <c r="D5" s="24"/>
    </row>
    <row r="6" spans="1:4">
      <c r="A6" s="25" t="s">
        <v>6</v>
      </c>
      <c r="B6" s="26" t="s">
        <v>7</v>
      </c>
      <c r="C6" s="26" t="s">
        <v>8</v>
      </c>
      <c r="D6" s="27" t="s">
        <v>9</v>
      </c>
    </row>
    <row r="7" spans="1:4">
      <c r="A7" s="28" t="s">
        <v>10</v>
      </c>
      <c r="B7" s="29" t="s">
        <v>11</v>
      </c>
      <c r="C7" s="30">
        <v>497546955.06999999</v>
      </c>
      <c r="D7" s="31">
        <f>D8+D17+D23+D34+D39+D43+D51+D56+D59+D69+D92</f>
        <v>393900022.55999994</v>
      </c>
    </row>
    <row r="8" spans="1:4">
      <c r="A8" s="6" t="s">
        <v>12</v>
      </c>
      <c r="B8" s="7" t="s">
        <v>13</v>
      </c>
      <c r="C8" s="8">
        <v>368024300</v>
      </c>
      <c r="D8" s="9">
        <v>276755319.18000001</v>
      </c>
    </row>
    <row r="9" spans="1:4">
      <c r="A9" s="10" t="s">
        <v>14</v>
      </c>
      <c r="B9" s="11" t="s">
        <v>15</v>
      </c>
      <c r="C9" s="12">
        <v>368024300</v>
      </c>
      <c r="D9" s="13">
        <v>276755319.18000001</v>
      </c>
    </row>
    <row r="10" spans="1:4" ht="90">
      <c r="A10" s="14" t="s">
        <v>16</v>
      </c>
      <c r="B10" s="15" t="s">
        <v>17</v>
      </c>
      <c r="C10" s="16">
        <v>335472300</v>
      </c>
      <c r="D10" s="17">
        <v>246211174.78</v>
      </c>
    </row>
    <row r="11" spans="1:4" ht="90">
      <c r="A11" s="14" t="s">
        <v>18</v>
      </c>
      <c r="B11" s="15" t="s">
        <v>19</v>
      </c>
      <c r="C11" s="16">
        <v>2255000</v>
      </c>
      <c r="D11" s="17">
        <v>1343048.4</v>
      </c>
    </row>
    <row r="12" spans="1:4" ht="33.75">
      <c r="A12" s="14" t="s">
        <v>20</v>
      </c>
      <c r="B12" s="15" t="s">
        <v>21</v>
      </c>
      <c r="C12" s="16">
        <v>19442000</v>
      </c>
      <c r="D12" s="17">
        <v>19133680.890000001</v>
      </c>
    </row>
    <row r="13" spans="1:4" ht="78.75">
      <c r="A13" s="14" t="s">
        <v>22</v>
      </c>
      <c r="B13" s="15" t="s">
        <v>23</v>
      </c>
      <c r="C13" s="16">
        <v>55000</v>
      </c>
      <c r="D13" s="17">
        <v>55025.22</v>
      </c>
    </row>
    <row r="14" spans="1:4" ht="101.25">
      <c r="A14" s="14" t="s">
        <v>24</v>
      </c>
      <c r="B14" s="15" t="s">
        <v>25</v>
      </c>
      <c r="C14" s="16">
        <v>600000</v>
      </c>
      <c r="D14" s="17">
        <v>-74772.479999999996</v>
      </c>
    </row>
    <row r="15" spans="1:4" ht="45">
      <c r="A15" s="14" t="s">
        <v>26</v>
      </c>
      <c r="B15" s="15" t="s">
        <v>27</v>
      </c>
      <c r="C15" s="16">
        <v>1200000</v>
      </c>
      <c r="D15" s="17">
        <v>1187959.28</v>
      </c>
    </row>
    <row r="16" spans="1:4" ht="45">
      <c r="A16" s="14" t="s">
        <v>28</v>
      </c>
      <c r="B16" s="15" t="s">
        <v>29</v>
      </c>
      <c r="C16" s="16">
        <v>9000000</v>
      </c>
      <c r="D16" s="17">
        <v>8899203.0899999999</v>
      </c>
    </row>
    <row r="17" spans="1:4" ht="31.5">
      <c r="A17" s="6" t="s">
        <v>30</v>
      </c>
      <c r="B17" s="7" t="s">
        <v>31</v>
      </c>
      <c r="C17" s="8">
        <v>25388200</v>
      </c>
      <c r="D17" s="9">
        <v>19111049.25</v>
      </c>
    </row>
    <row r="18" spans="1:4" ht="31.5">
      <c r="A18" s="10" t="s">
        <v>32</v>
      </c>
      <c r="B18" s="11" t="s">
        <v>33</v>
      </c>
      <c r="C18" s="12">
        <v>25388200</v>
      </c>
      <c r="D18" s="13">
        <v>19111049.25</v>
      </c>
    </row>
    <row r="19" spans="1:4" ht="67.5">
      <c r="A19" s="14" t="s">
        <v>34</v>
      </c>
      <c r="B19" s="15" t="s">
        <v>35</v>
      </c>
      <c r="C19" s="16">
        <v>12729900</v>
      </c>
      <c r="D19" s="17">
        <v>9789382.75</v>
      </c>
    </row>
    <row r="20" spans="1:4" ht="78.75">
      <c r="A20" s="14" t="s">
        <v>36</v>
      </c>
      <c r="B20" s="15" t="s">
        <v>37</v>
      </c>
      <c r="C20" s="16">
        <v>70000</v>
      </c>
      <c r="D20" s="17">
        <v>52746.85</v>
      </c>
    </row>
    <row r="21" spans="1:4" ht="67.5">
      <c r="A21" s="14" t="s">
        <v>38</v>
      </c>
      <c r="B21" s="15" t="s">
        <v>39</v>
      </c>
      <c r="C21" s="16">
        <v>14106300</v>
      </c>
      <c r="D21" s="17">
        <v>10417482.32</v>
      </c>
    </row>
    <row r="22" spans="1:4" ht="67.5">
      <c r="A22" s="14" t="s">
        <v>40</v>
      </c>
      <c r="B22" s="15" t="s">
        <v>41</v>
      </c>
      <c r="C22" s="16">
        <v>-1518000</v>
      </c>
      <c r="D22" s="17">
        <v>-1148562.67</v>
      </c>
    </row>
    <row r="23" spans="1:4">
      <c r="A23" s="6" t="s">
        <v>42</v>
      </c>
      <c r="B23" s="7" t="s">
        <v>43</v>
      </c>
      <c r="C23" s="8">
        <v>69425000</v>
      </c>
      <c r="D23" s="9">
        <v>67834904.219999999</v>
      </c>
    </row>
    <row r="24" spans="1:4" ht="21">
      <c r="A24" s="10" t="s">
        <v>44</v>
      </c>
      <c r="B24" s="11" t="s">
        <v>45</v>
      </c>
      <c r="C24" s="12">
        <v>58257000</v>
      </c>
      <c r="D24" s="13">
        <v>56751995.710000001</v>
      </c>
    </row>
    <row r="25" spans="1:4" ht="22.5">
      <c r="A25" s="14" t="s">
        <v>46</v>
      </c>
      <c r="B25" s="15" t="s">
        <v>47</v>
      </c>
      <c r="C25" s="16">
        <v>32834000</v>
      </c>
      <c r="D25" s="17">
        <v>33024862.710000001</v>
      </c>
    </row>
    <row r="26" spans="1:4" ht="33.75">
      <c r="A26" s="14" t="s">
        <v>48</v>
      </c>
      <c r="B26" s="15" t="s">
        <v>49</v>
      </c>
      <c r="C26" s="16">
        <v>25423000</v>
      </c>
      <c r="D26" s="17">
        <v>23727133</v>
      </c>
    </row>
    <row r="27" spans="1:4" ht="21">
      <c r="A27" s="10" t="s">
        <v>50</v>
      </c>
      <c r="B27" s="11" t="s">
        <v>51</v>
      </c>
      <c r="C27" s="12">
        <v>0</v>
      </c>
      <c r="D27" s="13">
        <v>-10594.75</v>
      </c>
    </row>
    <row r="28" spans="1:4" ht="22.5">
      <c r="A28" s="14" t="s">
        <v>52</v>
      </c>
      <c r="B28" s="15" t="s">
        <v>51</v>
      </c>
      <c r="C28" s="16">
        <v>0</v>
      </c>
      <c r="D28" s="17">
        <v>-10602.79</v>
      </c>
    </row>
    <row r="29" spans="1:4" ht="33.75">
      <c r="A29" s="14" t="s">
        <v>53</v>
      </c>
      <c r="B29" s="15" t="s">
        <v>54</v>
      </c>
      <c r="C29" s="16">
        <v>0</v>
      </c>
      <c r="D29" s="17">
        <v>8.0399999999999991</v>
      </c>
    </row>
    <row r="30" spans="1:4">
      <c r="A30" s="10" t="s">
        <v>55</v>
      </c>
      <c r="B30" s="11" t="s">
        <v>56</v>
      </c>
      <c r="C30" s="12">
        <v>10119000</v>
      </c>
      <c r="D30" s="13">
        <v>10172180.810000001</v>
      </c>
    </row>
    <row r="31" spans="1:4">
      <c r="A31" s="14" t="s">
        <v>57</v>
      </c>
      <c r="B31" s="15" t="s">
        <v>56</v>
      </c>
      <c r="C31" s="16">
        <v>10119000</v>
      </c>
      <c r="D31" s="17">
        <v>10172180.810000001</v>
      </c>
    </row>
    <row r="32" spans="1:4" ht="21">
      <c r="A32" s="10" t="s">
        <v>58</v>
      </c>
      <c r="B32" s="11" t="s">
        <v>59</v>
      </c>
      <c r="C32" s="12">
        <v>1049000</v>
      </c>
      <c r="D32" s="13">
        <v>921322.45</v>
      </c>
    </row>
    <row r="33" spans="1:4" ht="33.75">
      <c r="A33" s="14" t="s">
        <v>60</v>
      </c>
      <c r="B33" s="15" t="s">
        <v>61</v>
      </c>
      <c r="C33" s="16">
        <v>1049000</v>
      </c>
      <c r="D33" s="17">
        <v>921322.45</v>
      </c>
    </row>
    <row r="34" spans="1:4">
      <c r="A34" s="6" t="s">
        <v>62</v>
      </c>
      <c r="B34" s="7" t="s">
        <v>63</v>
      </c>
      <c r="C34" s="8">
        <v>4273000</v>
      </c>
      <c r="D34" s="9">
        <v>2740310.7</v>
      </c>
    </row>
    <row r="35" spans="1:4" ht="31.5">
      <c r="A35" s="10" t="s">
        <v>64</v>
      </c>
      <c r="B35" s="11" t="s">
        <v>65</v>
      </c>
      <c r="C35" s="12">
        <v>4273000</v>
      </c>
      <c r="D35" s="13">
        <v>2735310.7</v>
      </c>
    </row>
    <row r="36" spans="1:4" ht="33.75">
      <c r="A36" s="14" t="s">
        <v>66</v>
      </c>
      <c r="B36" s="15" t="s">
        <v>67</v>
      </c>
      <c r="C36" s="16">
        <v>4273000</v>
      </c>
      <c r="D36" s="17">
        <v>2735310.7</v>
      </c>
    </row>
    <row r="37" spans="1:4" ht="31.5">
      <c r="A37" s="10" t="s">
        <v>68</v>
      </c>
      <c r="B37" s="11" t="s">
        <v>69</v>
      </c>
      <c r="C37" s="12">
        <v>0</v>
      </c>
      <c r="D37" s="13">
        <v>5000</v>
      </c>
    </row>
    <row r="38" spans="1:4" ht="22.5">
      <c r="A38" s="14" t="s">
        <v>70</v>
      </c>
      <c r="B38" s="15" t="s">
        <v>71</v>
      </c>
      <c r="C38" s="16">
        <v>0</v>
      </c>
      <c r="D38" s="17">
        <v>5000</v>
      </c>
    </row>
    <row r="39" spans="1:4" ht="31.5">
      <c r="A39" s="6" t="s">
        <v>72</v>
      </c>
      <c r="B39" s="7" t="s">
        <v>73</v>
      </c>
      <c r="C39" s="8">
        <v>0</v>
      </c>
      <c r="D39" s="9">
        <v>-2287.17</v>
      </c>
    </row>
    <row r="40" spans="1:4" ht="21">
      <c r="A40" s="10" t="s">
        <v>74</v>
      </c>
      <c r="B40" s="11" t="s">
        <v>75</v>
      </c>
      <c r="C40" s="12">
        <v>0</v>
      </c>
      <c r="D40" s="13">
        <v>-2287.17</v>
      </c>
    </row>
    <row r="41" spans="1:4" ht="45">
      <c r="A41" s="14" t="s">
        <v>76</v>
      </c>
      <c r="B41" s="15" t="s">
        <v>77</v>
      </c>
      <c r="C41" s="16">
        <v>0</v>
      </c>
      <c r="D41" s="17">
        <v>-2585.75</v>
      </c>
    </row>
    <row r="42" spans="1:4">
      <c r="A42" s="14" t="s">
        <v>78</v>
      </c>
      <c r="B42" s="15" t="s">
        <v>79</v>
      </c>
      <c r="C42" s="16">
        <v>0</v>
      </c>
      <c r="D42" s="17">
        <v>298.58</v>
      </c>
    </row>
    <row r="43" spans="1:4" ht="31.5">
      <c r="A43" s="6" t="s">
        <v>80</v>
      </c>
      <c r="B43" s="7" t="s">
        <v>81</v>
      </c>
      <c r="C43" s="8">
        <v>14425000</v>
      </c>
      <c r="D43" s="9">
        <v>9628225.3399999999</v>
      </c>
    </row>
    <row r="44" spans="1:4" ht="73.5">
      <c r="A44" s="10" t="s">
        <v>82</v>
      </c>
      <c r="B44" s="11" t="s">
        <v>83</v>
      </c>
      <c r="C44" s="12">
        <v>14185000</v>
      </c>
      <c r="D44" s="13">
        <v>9359094.0600000005</v>
      </c>
    </row>
    <row r="45" spans="1:4" ht="56.25">
      <c r="A45" s="14" t="s">
        <v>84</v>
      </c>
      <c r="B45" s="15" t="s">
        <v>85</v>
      </c>
      <c r="C45" s="16">
        <v>8000000</v>
      </c>
      <c r="D45" s="17">
        <v>7242951.6500000004</v>
      </c>
    </row>
    <row r="46" spans="1:4" ht="67.5">
      <c r="A46" s="14" t="s">
        <v>86</v>
      </c>
      <c r="B46" s="15" t="s">
        <v>87</v>
      </c>
      <c r="C46" s="16">
        <v>35000</v>
      </c>
      <c r="D46" s="17">
        <v>65591.39</v>
      </c>
    </row>
    <row r="47" spans="1:4" ht="67.5">
      <c r="A47" s="14" t="s">
        <v>88</v>
      </c>
      <c r="B47" s="15" t="s">
        <v>89</v>
      </c>
      <c r="C47" s="16">
        <v>150000</v>
      </c>
      <c r="D47" s="17">
        <v>133427.03</v>
      </c>
    </row>
    <row r="48" spans="1:4" ht="33.75">
      <c r="A48" s="14" t="s">
        <v>90</v>
      </c>
      <c r="B48" s="15" t="s">
        <v>91</v>
      </c>
      <c r="C48" s="16">
        <v>6000000</v>
      </c>
      <c r="D48" s="17">
        <v>1917123.99</v>
      </c>
    </row>
    <row r="49" spans="1:4" ht="73.5">
      <c r="A49" s="10" t="s">
        <v>92</v>
      </c>
      <c r="B49" s="11" t="s">
        <v>93</v>
      </c>
      <c r="C49" s="12">
        <v>240000</v>
      </c>
      <c r="D49" s="13">
        <v>269131.28000000003</v>
      </c>
    </row>
    <row r="50" spans="1:4" ht="67.5">
      <c r="A50" s="14" t="s">
        <v>94</v>
      </c>
      <c r="B50" s="15" t="s">
        <v>95</v>
      </c>
      <c r="C50" s="16">
        <v>240000</v>
      </c>
      <c r="D50" s="17">
        <v>269131.28000000003</v>
      </c>
    </row>
    <row r="51" spans="1:4" ht="21">
      <c r="A51" s="6" t="s">
        <v>96</v>
      </c>
      <c r="B51" s="7" t="s">
        <v>97</v>
      </c>
      <c r="C51" s="8">
        <v>563600</v>
      </c>
      <c r="D51" s="9">
        <v>498802.63</v>
      </c>
    </row>
    <row r="52" spans="1:4" ht="21">
      <c r="A52" s="10" t="s">
        <v>98</v>
      </c>
      <c r="B52" s="11" t="s">
        <v>99</v>
      </c>
      <c r="C52" s="12">
        <v>563600</v>
      </c>
      <c r="D52" s="13">
        <v>498802.63</v>
      </c>
    </row>
    <row r="53" spans="1:4" ht="22.5">
      <c r="A53" s="14" t="s">
        <v>100</v>
      </c>
      <c r="B53" s="15" t="s">
        <v>101</v>
      </c>
      <c r="C53" s="16">
        <v>155800</v>
      </c>
      <c r="D53" s="17">
        <v>91114.82</v>
      </c>
    </row>
    <row r="54" spans="1:4" ht="22.5">
      <c r="A54" s="14" t="s">
        <v>102</v>
      </c>
      <c r="B54" s="15" t="s">
        <v>103</v>
      </c>
      <c r="C54" s="16">
        <v>371900</v>
      </c>
      <c r="D54" s="17">
        <v>371750.12</v>
      </c>
    </row>
    <row r="55" spans="1:4" ht="22.5">
      <c r="A55" s="14" t="s">
        <v>104</v>
      </c>
      <c r="B55" s="15" t="s">
        <v>105</v>
      </c>
      <c r="C55" s="16">
        <v>35900</v>
      </c>
      <c r="D55" s="17">
        <v>35937.69</v>
      </c>
    </row>
    <row r="56" spans="1:4" ht="21">
      <c r="A56" s="6" t="s">
        <v>106</v>
      </c>
      <c r="B56" s="7" t="s">
        <v>107</v>
      </c>
      <c r="C56" s="8">
        <v>2577955.0699999998</v>
      </c>
      <c r="D56" s="9">
        <v>2586246.7400000002</v>
      </c>
    </row>
    <row r="57" spans="1:4">
      <c r="A57" s="10" t="s">
        <v>108</v>
      </c>
      <c r="B57" s="11" t="s">
        <v>109</v>
      </c>
      <c r="C57" s="12">
        <v>2577955.0699999998</v>
      </c>
      <c r="D57" s="13">
        <v>2586246.7400000002</v>
      </c>
    </row>
    <row r="58" spans="1:4">
      <c r="A58" s="14" t="s">
        <v>110</v>
      </c>
      <c r="B58" s="15" t="s">
        <v>111</v>
      </c>
      <c r="C58" s="16">
        <v>2577955.0699999998</v>
      </c>
      <c r="D58" s="17">
        <v>2586246.7400000002</v>
      </c>
    </row>
    <row r="59" spans="1:4" ht="21">
      <c r="A59" s="6" t="s">
        <v>112</v>
      </c>
      <c r="B59" s="7" t="s">
        <v>113</v>
      </c>
      <c r="C59" s="8">
        <v>11118800</v>
      </c>
      <c r="D59" s="9">
        <v>12870508.52</v>
      </c>
    </row>
    <row r="60" spans="1:4" ht="63">
      <c r="A60" s="10" t="s">
        <v>114</v>
      </c>
      <c r="B60" s="11" t="s">
        <v>115</v>
      </c>
      <c r="C60" s="12">
        <v>660800</v>
      </c>
      <c r="D60" s="13">
        <v>289000</v>
      </c>
    </row>
    <row r="61" spans="1:4" ht="78.75">
      <c r="A61" s="14" t="s">
        <v>116</v>
      </c>
      <c r="B61" s="15" t="s">
        <v>117</v>
      </c>
      <c r="C61" s="16">
        <v>660800</v>
      </c>
      <c r="D61" s="17">
        <v>289000</v>
      </c>
    </row>
    <row r="62" spans="1:4" ht="31.5">
      <c r="A62" s="10" t="s">
        <v>118</v>
      </c>
      <c r="B62" s="11" t="s">
        <v>119</v>
      </c>
      <c r="C62" s="12">
        <v>5000000</v>
      </c>
      <c r="D62" s="13">
        <v>6198722.6900000004</v>
      </c>
    </row>
    <row r="63" spans="1:4" ht="33.75">
      <c r="A63" s="14" t="s">
        <v>120</v>
      </c>
      <c r="B63" s="15" t="s">
        <v>121</v>
      </c>
      <c r="C63" s="16">
        <v>5000000</v>
      </c>
      <c r="D63" s="17">
        <v>6198722.6900000004</v>
      </c>
    </row>
    <row r="64" spans="1:4" ht="63">
      <c r="A64" s="10" t="s">
        <v>122</v>
      </c>
      <c r="B64" s="11" t="s">
        <v>123</v>
      </c>
      <c r="C64" s="12">
        <v>2708000</v>
      </c>
      <c r="D64" s="13">
        <v>3290719.17</v>
      </c>
    </row>
    <row r="65" spans="1:4" ht="56.25">
      <c r="A65" s="14" t="s">
        <v>124</v>
      </c>
      <c r="B65" s="15" t="s">
        <v>125</v>
      </c>
      <c r="C65" s="16">
        <v>2328000</v>
      </c>
      <c r="D65" s="17">
        <v>2733787.9</v>
      </c>
    </row>
    <row r="66" spans="1:4" ht="56.25">
      <c r="A66" s="14" t="s">
        <v>126</v>
      </c>
      <c r="B66" s="15" t="s">
        <v>127</v>
      </c>
      <c r="C66" s="16">
        <v>380000</v>
      </c>
      <c r="D66" s="17">
        <v>556931.27</v>
      </c>
    </row>
    <row r="67" spans="1:4" ht="21">
      <c r="A67" s="10" t="s">
        <v>128</v>
      </c>
      <c r="B67" s="11" t="s">
        <v>129</v>
      </c>
      <c r="C67" s="12">
        <v>2750000</v>
      </c>
      <c r="D67" s="13">
        <v>3092066.66</v>
      </c>
    </row>
    <row r="68" spans="1:4" ht="33.75">
      <c r="A68" s="14" t="s">
        <v>130</v>
      </c>
      <c r="B68" s="15" t="s">
        <v>131</v>
      </c>
      <c r="C68" s="16">
        <v>2750000</v>
      </c>
      <c r="D68" s="17">
        <v>3092066.66</v>
      </c>
    </row>
    <row r="69" spans="1:4">
      <c r="A69" s="6" t="s">
        <v>132</v>
      </c>
      <c r="B69" s="7" t="s">
        <v>133</v>
      </c>
      <c r="C69" s="8">
        <v>1569700</v>
      </c>
      <c r="D69" s="9">
        <v>1462937.67</v>
      </c>
    </row>
    <row r="70" spans="1:4" ht="31.5">
      <c r="A70" s="10" t="s">
        <v>134</v>
      </c>
      <c r="B70" s="11" t="s">
        <v>135</v>
      </c>
      <c r="C70" s="12">
        <v>1268072.7</v>
      </c>
      <c r="D70" s="13">
        <v>750997.94</v>
      </c>
    </row>
    <row r="71" spans="1:4" ht="45">
      <c r="A71" s="14" t="s">
        <v>136</v>
      </c>
      <c r="B71" s="15" t="s">
        <v>137</v>
      </c>
      <c r="C71" s="16">
        <v>93889</v>
      </c>
      <c r="D71" s="17">
        <v>64784.43</v>
      </c>
    </row>
    <row r="72" spans="1:4" ht="67.5">
      <c r="A72" s="14" t="s">
        <v>138</v>
      </c>
      <c r="B72" s="15" t="s">
        <v>139</v>
      </c>
      <c r="C72" s="16">
        <v>260294</v>
      </c>
      <c r="D72" s="17">
        <v>185340.68</v>
      </c>
    </row>
    <row r="73" spans="1:4" ht="45">
      <c r="A73" s="14" t="s">
        <v>140</v>
      </c>
      <c r="B73" s="15" t="s">
        <v>141</v>
      </c>
      <c r="C73" s="16">
        <v>43876</v>
      </c>
      <c r="D73" s="17">
        <v>66261.789999999994</v>
      </c>
    </row>
    <row r="74" spans="1:4" ht="56.25">
      <c r="A74" s="14" t="s">
        <v>142</v>
      </c>
      <c r="B74" s="15" t="s">
        <v>143</v>
      </c>
      <c r="C74" s="16">
        <v>185144.4</v>
      </c>
      <c r="D74" s="17">
        <v>18500</v>
      </c>
    </row>
    <row r="75" spans="1:4" ht="56.25">
      <c r="A75" s="14" t="s">
        <v>144</v>
      </c>
      <c r="B75" s="15" t="s">
        <v>145</v>
      </c>
      <c r="C75" s="16">
        <v>10000</v>
      </c>
      <c r="D75" s="17">
        <v>10000</v>
      </c>
    </row>
    <row r="76" spans="1:4" ht="45">
      <c r="A76" s="14" t="s">
        <v>146</v>
      </c>
      <c r="B76" s="15" t="s">
        <v>147</v>
      </c>
      <c r="C76" s="16">
        <v>7000</v>
      </c>
      <c r="D76" s="17">
        <v>500</v>
      </c>
    </row>
    <row r="77" spans="1:4" ht="67.5">
      <c r="A77" s="14" t="s">
        <v>148</v>
      </c>
      <c r="B77" s="15" t="s">
        <v>149</v>
      </c>
      <c r="C77" s="16">
        <v>83758.2</v>
      </c>
      <c r="D77" s="17">
        <v>3000.57</v>
      </c>
    </row>
    <row r="78" spans="1:4" ht="56.25">
      <c r="A78" s="14" t="s">
        <v>150</v>
      </c>
      <c r="B78" s="15" t="s">
        <v>151</v>
      </c>
      <c r="C78" s="16">
        <v>40457</v>
      </c>
      <c r="D78" s="17">
        <v>36278.01</v>
      </c>
    </row>
    <row r="79" spans="1:4" ht="56.25">
      <c r="A79" s="14" t="s">
        <v>152</v>
      </c>
      <c r="B79" s="15" t="s">
        <v>153</v>
      </c>
      <c r="C79" s="16">
        <v>7200</v>
      </c>
      <c r="D79" s="17">
        <v>8803.17</v>
      </c>
    </row>
    <row r="80" spans="1:4" ht="45">
      <c r="A80" s="14" t="s">
        <v>154</v>
      </c>
      <c r="B80" s="15" t="s">
        <v>155</v>
      </c>
      <c r="C80" s="16">
        <v>194194</v>
      </c>
      <c r="D80" s="17">
        <v>92219.82</v>
      </c>
    </row>
    <row r="81" spans="1:4" ht="56.25">
      <c r="A81" s="14" t="s">
        <v>156</v>
      </c>
      <c r="B81" s="15" t="s">
        <v>157</v>
      </c>
      <c r="C81" s="16">
        <v>342260.1</v>
      </c>
      <c r="D81" s="17">
        <v>265309.46999999997</v>
      </c>
    </row>
    <row r="82" spans="1:4" ht="94.5">
      <c r="A82" s="10" t="s">
        <v>158</v>
      </c>
      <c r="B82" s="11" t="s">
        <v>159</v>
      </c>
      <c r="C82" s="12">
        <v>0</v>
      </c>
      <c r="D82" s="13">
        <v>5000</v>
      </c>
    </row>
    <row r="83" spans="1:4" ht="45">
      <c r="A83" s="14" t="s">
        <v>160</v>
      </c>
      <c r="B83" s="15" t="s">
        <v>161</v>
      </c>
      <c r="C83" s="16">
        <v>0</v>
      </c>
      <c r="D83" s="17">
        <v>5000</v>
      </c>
    </row>
    <row r="84" spans="1:4" ht="52.5">
      <c r="A84" s="10" t="s">
        <v>162</v>
      </c>
      <c r="B84" s="11" t="s">
        <v>163</v>
      </c>
      <c r="C84" s="12">
        <v>0</v>
      </c>
      <c r="D84" s="13">
        <v>930.52</v>
      </c>
    </row>
    <row r="85" spans="1:4" ht="45">
      <c r="A85" s="14" t="s">
        <v>164</v>
      </c>
      <c r="B85" s="15" t="s">
        <v>165</v>
      </c>
      <c r="C85" s="16">
        <v>0</v>
      </c>
      <c r="D85" s="17">
        <v>930.52</v>
      </c>
    </row>
    <row r="86" spans="1:4" ht="21">
      <c r="A86" s="10" t="s">
        <v>166</v>
      </c>
      <c r="B86" s="11" t="s">
        <v>167</v>
      </c>
      <c r="C86" s="12">
        <v>251627.3</v>
      </c>
      <c r="D86" s="13">
        <v>693701.21</v>
      </c>
    </row>
    <row r="87" spans="1:4" ht="78.75">
      <c r="A87" s="14" t="s">
        <v>168</v>
      </c>
      <c r="B87" s="15" t="s">
        <v>169</v>
      </c>
      <c r="C87" s="16">
        <v>235127.3</v>
      </c>
      <c r="D87" s="17">
        <v>314340.43</v>
      </c>
    </row>
    <row r="88" spans="1:4" ht="33.75">
      <c r="A88" s="14" t="s">
        <v>170</v>
      </c>
      <c r="B88" s="15" t="s">
        <v>171</v>
      </c>
      <c r="C88" s="16">
        <v>0</v>
      </c>
      <c r="D88" s="17">
        <v>211245.61</v>
      </c>
    </row>
    <row r="89" spans="1:4" ht="56.25">
      <c r="A89" s="14" t="s">
        <v>172</v>
      </c>
      <c r="B89" s="15" t="s">
        <v>173</v>
      </c>
      <c r="C89" s="16">
        <v>16500</v>
      </c>
      <c r="D89" s="17">
        <v>168115.17</v>
      </c>
    </row>
    <row r="90" spans="1:4" ht="21">
      <c r="A90" s="10" t="s">
        <v>174</v>
      </c>
      <c r="B90" s="11" t="s">
        <v>175</v>
      </c>
      <c r="C90" s="12">
        <v>50000</v>
      </c>
      <c r="D90" s="13">
        <v>12308</v>
      </c>
    </row>
    <row r="91" spans="1:4" ht="90">
      <c r="A91" s="14" t="s">
        <v>176</v>
      </c>
      <c r="B91" s="15" t="s">
        <v>177</v>
      </c>
      <c r="C91" s="16">
        <v>50000</v>
      </c>
      <c r="D91" s="17">
        <v>12308</v>
      </c>
    </row>
    <row r="92" spans="1:4">
      <c r="A92" s="6" t="s">
        <v>178</v>
      </c>
      <c r="B92" s="7" t="s">
        <v>179</v>
      </c>
      <c r="C92" s="8">
        <v>181400</v>
      </c>
      <c r="D92" s="9">
        <f>D93+D95+D97</f>
        <v>414005.48000000004</v>
      </c>
    </row>
    <row r="93" spans="1:4">
      <c r="A93" s="10" t="s">
        <v>180</v>
      </c>
      <c r="B93" s="11" t="s">
        <v>181</v>
      </c>
      <c r="C93" s="12">
        <v>0</v>
      </c>
      <c r="D93" s="13">
        <f>D94</f>
        <v>32151.59</v>
      </c>
    </row>
    <row r="94" spans="1:4" ht="22.5">
      <c r="A94" s="14" t="s">
        <v>182</v>
      </c>
      <c r="B94" s="15" t="s">
        <v>183</v>
      </c>
      <c r="C94" s="16">
        <v>0</v>
      </c>
      <c r="D94" s="17">
        <v>32151.59</v>
      </c>
    </row>
    <row r="95" spans="1:4">
      <c r="A95" s="10" t="s">
        <v>184</v>
      </c>
      <c r="B95" s="11" t="s">
        <v>185</v>
      </c>
      <c r="C95" s="12">
        <v>100000</v>
      </c>
      <c r="D95" s="13">
        <v>300453.89</v>
      </c>
    </row>
    <row r="96" spans="1:4" ht="22.5">
      <c r="A96" s="14" t="s">
        <v>186</v>
      </c>
      <c r="B96" s="15" t="s">
        <v>187</v>
      </c>
      <c r="C96" s="16">
        <v>100000</v>
      </c>
      <c r="D96" s="17">
        <v>300453.89</v>
      </c>
    </row>
    <row r="97" spans="1:4">
      <c r="A97" s="10" t="s">
        <v>188</v>
      </c>
      <c r="B97" s="11" t="s">
        <v>189</v>
      </c>
      <c r="C97" s="12">
        <v>81400</v>
      </c>
      <c r="D97" s="13">
        <v>81400</v>
      </c>
    </row>
    <row r="98" spans="1:4">
      <c r="A98" s="14"/>
      <c r="B98" s="15"/>
      <c r="C98" s="16">
        <v>81400</v>
      </c>
      <c r="D98" s="17">
        <v>0</v>
      </c>
    </row>
    <row r="99" spans="1:4" ht="22.5">
      <c r="A99" s="14" t="s">
        <v>190</v>
      </c>
      <c r="B99" s="15" t="s">
        <v>191</v>
      </c>
      <c r="C99" s="16">
        <v>0</v>
      </c>
      <c r="D99" s="17">
        <v>81400</v>
      </c>
    </row>
    <row r="100" spans="1:4">
      <c r="A100" s="28" t="s">
        <v>192</v>
      </c>
      <c r="B100" s="29" t="s">
        <v>193</v>
      </c>
      <c r="C100" s="30">
        <v>3486834765.6900001</v>
      </c>
      <c r="D100" s="31">
        <f>D101+D130+D134+D137</f>
        <v>2098788881.6199999</v>
      </c>
    </row>
    <row r="101" spans="1:4" ht="31.5">
      <c r="A101" s="6" t="s">
        <v>194</v>
      </c>
      <c r="B101" s="7" t="s">
        <v>195</v>
      </c>
      <c r="C101" s="8">
        <v>3484120290.0900002</v>
      </c>
      <c r="D101" s="9">
        <f>D102+D106+D118+D124</f>
        <v>2097814293.5599999</v>
      </c>
    </row>
    <row r="102" spans="1:4" ht="21">
      <c r="A102" s="10" t="s">
        <v>196</v>
      </c>
      <c r="B102" s="11" t="s">
        <v>197</v>
      </c>
      <c r="C102" s="12">
        <v>57625457.590000004</v>
      </c>
      <c r="D102" s="13">
        <v>44163607.560000002</v>
      </c>
    </row>
    <row r="103" spans="1:4">
      <c r="A103" s="14" t="s">
        <v>198</v>
      </c>
      <c r="B103" s="15" t="s">
        <v>199</v>
      </c>
      <c r="C103" s="16">
        <v>250300</v>
      </c>
      <c r="D103" s="17">
        <v>187724.97</v>
      </c>
    </row>
    <row r="104" spans="1:4" ht="22.5">
      <c r="A104" s="14" t="s">
        <v>200</v>
      </c>
      <c r="B104" s="15" t="s">
        <v>201</v>
      </c>
      <c r="C104" s="16">
        <v>53597100</v>
      </c>
      <c r="D104" s="17">
        <v>40197825</v>
      </c>
    </row>
    <row r="105" spans="1:4">
      <c r="A105" s="14" t="s">
        <v>202</v>
      </c>
      <c r="B105" s="15" t="s">
        <v>203</v>
      </c>
      <c r="C105" s="16">
        <v>3778057.59</v>
      </c>
      <c r="D105" s="17">
        <v>3778057.59</v>
      </c>
    </row>
    <row r="106" spans="1:4" ht="21">
      <c r="A106" s="10" t="s">
        <v>204</v>
      </c>
      <c r="B106" s="11" t="s">
        <v>205</v>
      </c>
      <c r="C106" s="12">
        <v>2447448559.1100001</v>
      </c>
      <c r="D106" s="13">
        <v>1365615086.28</v>
      </c>
    </row>
    <row r="107" spans="1:4" ht="22.5">
      <c r="A107" s="14" t="s">
        <v>206</v>
      </c>
      <c r="B107" s="15" t="s">
        <v>207</v>
      </c>
      <c r="C107" s="16">
        <v>340973449.06</v>
      </c>
      <c r="D107" s="17">
        <v>184659920.53</v>
      </c>
    </row>
    <row r="108" spans="1:4" ht="90">
      <c r="A108" s="14" t="s">
        <v>208</v>
      </c>
      <c r="B108" s="15" t="s">
        <v>209</v>
      </c>
      <c r="C108" s="16">
        <v>1555010471.6300001</v>
      </c>
      <c r="D108" s="17">
        <v>910709089.67999995</v>
      </c>
    </row>
    <row r="109" spans="1:4" ht="67.5">
      <c r="A109" s="14" t="s">
        <v>210</v>
      </c>
      <c r="B109" s="15" t="s">
        <v>211</v>
      </c>
      <c r="C109" s="16">
        <v>32525824.079999998</v>
      </c>
      <c r="D109" s="17">
        <v>12192232.83</v>
      </c>
    </row>
    <row r="110" spans="1:4" ht="45">
      <c r="A110" s="14" t="s">
        <v>212</v>
      </c>
      <c r="B110" s="15" t="s">
        <v>213</v>
      </c>
      <c r="C110" s="16">
        <v>15392100</v>
      </c>
      <c r="D110" s="17">
        <v>10000000</v>
      </c>
    </row>
    <row r="111" spans="1:4" ht="45">
      <c r="A111" s="14" t="s">
        <v>214</v>
      </c>
      <c r="B111" s="15" t="s">
        <v>215</v>
      </c>
      <c r="C111" s="16">
        <v>1281440.58</v>
      </c>
      <c r="D111" s="17">
        <v>1281440.58</v>
      </c>
    </row>
    <row r="112" spans="1:4" ht="22.5">
      <c r="A112" s="14" t="s">
        <v>216</v>
      </c>
      <c r="B112" s="15" t="s">
        <v>217</v>
      </c>
      <c r="C112" s="16">
        <v>2951469.46</v>
      </c>
      <c r="D112" s="17">
        <v>0</v>
      </c>
    </row>
    <row r="113" spans="1:4" ht="22.5">
      <c r="A113" s="14" t="s">
        <v>218</v>
      </c>
      <c r="B113" s="15" t="s">
        <v>219</v>
      </c>
      <c r="C113" s="16">
        <v>54125416.670000002</v>
      </c>
      <c r="D113" s="17">
        <v>12514667.039999999</v>
      </c>
    </row>
    <row r="114" spans="1:4">
      <c r="A114" s="14" t="s">
        <v>220</v>
      </c>
      <c r="B114" s="15" t="s">
        <v>221</v>
      </c>
      <c r="C114" s="16">
        <v>4766893</v>
      </c>
      <c r="D114" s="17">
        <v>4766893</v>
      </c>
    </row>
    <row r="115" spans="1:4" ht="22.5">
      <c r="A115" s="14" t="s">
        <v>222</v>
      </c>
      <c r="B115" s="15" t="s">
        <v>223</v>
      </c>
      <c r="C115" s="16">
        <v>19707638.890000001</v>
      </c>
      <c r="D115" s="17">
        <v>15566491.439999999</v>
      </c>
    </row>
    <row r="116" spans="1:4" ht="45">
      <c r="A116" s="14" t="s">
        <v>224</v>
      </c>
      <c r="B116" s="15" t="s">
        <v>225</v>
      </c>
      <c r="C116" s="16">
        <v>45358775</v>
      </c>
      <c r="D116" s="17">
        <v>9218427.4399999995</v>
      </c>
    </row>
    <row r="117" spans="1:4">
      <c r="A117" s="14" t="s">
        <v>226</v>
      </c>
      <c r="B117" s="15" t="s">
        <v>227</v>
      </c>
      <c r="C117" s="16">
        <v>375355080.74000001</v>
      </c>
      <c r="D117" s="17">
        <v>204705923.74000001</v>
      </c>
    </row>
    <row r="118" spans="1:4" ht="21">
      <c r="A118" s="10" t="s">
        <v>228</v>
      </c>
      <c r="B118" s="11" t="s">
        <v>229</v>
      </c>
      <c r="C118" s="12">
        <v>882977818.20000005</v>
      </c>
      <c r="D118" s="13">
        <v>639780606.85000002</v>
      </c>
    </row>
    <row r="119" spans="1:4" ht="33.75">
      <c r="A119" s="14" t="s">
        <v>230</v>
      </c>
      <c r="B119" s="15" t="s">
        <v>231</v>
      </c>
      <c r="C119" s="16">
        <v>65901210.200000003</v>
      </c>
      <c r="D119" s="17">
        <v>50511530.850000001</v>
      </c>
    </row>
    <row r="120" spans="1:4" ht="56.25">
      <c r="A120" s="14" t="s">
        <v>232</v>
      </c>
      <c r="B120" s="15" t="s">
        <v>233</v>
      </c>
      <c r="C120" s="16">
        <v>16147500</v>
      </c>
      <c r="D120" s="17">
        <v>10080000</v>
      </c>
    </row>
    <row r="121" spans="1:4" ht="56.25">
      <c r="A121" s="14" t="s">
        <v>234</v>
      </c>
      <c r="B121" s="15" t="s">
        <v>235</v>
      </c>
      <c r="C121" s="16">
        <v>9431317</v>
      </c>
      <c r="D121" s="17">
        <v>9431317</v>
      </c>
    </row>
    <row r="122" spans="1:4" ht="45">
      <c r="A122" s="14" t="s">
        <v>236</v>
      </c>
      <c r="B122" s="15" t="s">
        <v>237</v>
      </c>
      <c r="C122" s="16">
        <v>47591</v>
      </c>
      <c r="D122" s="17">
        <v>7159</v>
      </c>
    </row>
    <row r="123" spans="1:4">
      <c r="A123" s="14" t="s">
        <v>238</v>
      </c>
      <c r="B123" s="15" t="s">
        <v>239</v>
      </c>
      <c r="C123" s="16">
        <v>791450200</v>
      </c>
      <c r="D123" s="17">
        <v>569750600</v>
      </c>
    </row>
    <row r="124" spans="1:4">
      <c r="A124" s="10" t="s">
        <v>240</v>
      </c>
      <c r="B124" s="11" t="s">
        <v>241</v>
      </c>
      <c r="C124" s="12">
        <v>96068455.189999998</v>
      </c>
      <c r="D124" s="13">
        <v>48254992.869999997</v>
      </c>
    </row>
    <row r="125" spans="1:4" ht="45">
      <c r="A125" s="14" t="s">
        <v>242</v>
      </c>
      <c r="B125" s="15" t="s">
        <v>243</v>
      </c>
      <c r="C125" s="16">
        <v>636064</v>
      </c>
      <c r="D125" s="17">
        <v>498603.5</v>
      </c>
    </row>
    <row r="126" spans="1:4" ht="56.25">
      <c r="A126" s="14" t="s">
        <v>244</v>
      </c>
      <c r="B126" s="15" t="s">
        <v>245</v>
      </c>
      <c r="C126" s="16">
        <v>1056760</v>
      </c>
      <c r="D126" s="17">
        <v>264190</v>
      </c>
    </row>
    <row r="127" spans="1:4" ht="101.25">
      <c r="A127" s="14" t="s">
        <v>246</v>
      </c>
      <c r="B127" s="15" t="s">
        <v>247</v>
      </c>
      <c r="C127" s="16">
        <v>25019900</v>
      </c>
      <c r="D127" s="17">
        <v>19635000</v>
      </c>
    </row>
    <row r="128" spans="1:4" ht="22.5">
      <c r="A128" s="14" t="s">
        <v>248</v>
      </c>
      <c r="B128" s="15" t="s">
        <v>249</v>
      </c>
      <c r="C128" s="16">
        <v>10000000</v>
      </c>
      <c r="D128" s="17">
        <v>10000000</v>
      </c>
    </row>
    <row r="129" spans="1:4" ht="22.5">
      <c r="A129" s="14" t="s">
        <v>250</v>
      </c>
      <c r="B129" s="15" t="s">
        <v>251</v>
      </c>
      <c r="C129" s="16">
        <v>59355731.189999998</v>
      </c>
      <c r="D129" s="17">
        <v>17857199.370000001</v>
      </c>
    </row>
    <row r="130" spans="1:4">
      <c r="A130" s="6" t="s">
        <v>252</v>
      </c>
      <c r="B130" s="7" t="s">
        <v>253</v>
      </c>
      <c r="C130" s="8">
        <v>2195000</v>
      </c>
      <c r="D130" s="9">
        <v>2195000</v>
      </c>
    </row>
    <row r="131" spans="1:4" ht="21">
      <c r="A131" s="10" t="s">
        <v>254</v>
      </c>
      <c r="B131" s="11" t="s">
        <v>255</v>
      </c>
      <c r="C131" s="12">
        <v>2195000</v>
      </c>
      <c r="D131" s="13">
        <v>2195000</v>
      </c>
    </row>
    <row r="132" spans="1:4" ht="67.5">
      <c r="A132" s="14" t="s">
        <v>256</v>
      </c>
      <c r="B132" s="15" t="s">
        <v>257</v>
      </c>
      <c r="C132" s="16">
        <v>38600</v>
      </c>
      <c r="D132" s="17">
        <v>38600</v>
      </c>
    </row>
    <row r="133" spans="1:4" ht="22.5">
      <c r="A133" s="14" t="s">
        <v>258</v>
      </c>
      <c r="B133" s="15" t="s">
        <v>255</v>
      </c>
      <c r="C133" s="16">
        <v>2156400</v>
      </c>
      <c r="D133" s="17">
        <v>2156400</v>
      </c>
    </row>
    <row r="134" spans="1:4" ht="52.5">
      <c r="A134" s="6" t="s">
        <v>259</v>
      </c>
      <c r="B134" s="7" t="s">
        <v>260</v>
      </c>
      <c r="C134" s="8">
        <v>519475.6</v>
      </c>
      <c r="D134" s="9">
        <v>749976.47</v>
      </c>
    </row>
    <row r="135" spans="1:4" ht="73.5">
      <c r="A135" s="10" t="s">
        <v>261</v>
      </c>
      <c r="B135" s="11" t="s">
        <v>262</v>
      </c>
      <c r="C135" s="12">
        <v>519475.6</v>
      </c>
      <c r="D135" s="13">
        <v>749976.47</v>
      </c>
    </row>
    <row r="136" spans="1:4" ht="67.5">
      <c r="A136" s="14" t="s">
        <v>263</v>
      </c>
      <c r="B136" s="15" t="s">
        <v>264</v>
      </c>
      <c r="C136" s="16">
        <v>519475.6</v>
      </c>
      <c r="D136" s="17">
        <v>749976.47</v>
      </c>
    </row>
    <row r="137" spans="1:4" ht="42">
      <c r="A137" s="6" t="s">
        <v>266</v>
      </c>
      <c r="B137" s="7" t="s">
        <v>267</v>
      </c>
      <c r="C137" s="8">
        <v>0</v>
      </c>
      <c r="D137" s="9">
        <v>-1970388.41</v>
      </c>
    </row>
    <row r="138" spans="1:4" ht="42">
      <c r="A138" s="10" t="s">
        <v>268</v>
      </c>
      <c r="B138" s="11" t="s">
        <v>269</v>
      </c>
      <c r="C138" s="12">
        <v>0</v>
      </c>
      <c r="D138" s="13">
        <v>-1970388.41</v>
      </c>
    </row>
    <row r="139" spans="1:4" ht="45">
      <c r="A139" s="14" t="s">
        <v>270</v>
      </c>
      <c r="B139" s="15" t="s">
        <v>271</v>
      </c>
      <c r="C139" s="16">
        <v>0</v>
      </c>
      <c r="D139" s="17">
        <v>-1970388.41</v>
      </c>
    </row>
    <row r="140" spans="1:4" ht="15.75" thickBot="1">
      <c r="A140" s="32" t="s">
        <v>265</v>
      </c>
      <c r="B140" s="33"/>
      <c r="C140" s="34">
        <v>3984381720.7600002</v>
      </c>
      <c r="D140" s="35">
        <f>D100+D7</f>
        <v>2492688904.1799998</v>
      </c>
    </row>
    <row r="141" spans="1:4">
      <c r="A141" s="36"/>
      <c r="B141" s="36"/>
      <c r="C141" s="36"/>
      <c r="D141" s="36"/>
    </row>
    <row r="142" spans="1:4" ht="31.5">
      <c r="A142" s="37" t="s">
        <v>272</v>
      </c>
      <c r="B142" s="20" t="s">
        <v>273</v>
      </c>
      <c r="C142" s="20" t="s">
        <v>274</v>
      </c>
      <c r="D142" s="38" t="s">
        <v>275</v>
      </c>
    </row>
    <row r="143" spans="1:4">
      <c r="A143" s="28" t="s">
        <v>276</v>
      </c>
      <c r="B143" s="29" t="s">
        <v>277</v>
      </c>
      <c r="C143" s="30">
        <v>195523343.22</v>
      </c>
      <c r="D143" s="31">
        <v>129219668.15000001</v>
      </c>
    </row>
    <row r="144" spans="1:4" ht="33.75">
      <c r="A144" s="39" t="s">
        <v>278</v>
      </c>
      <c r="B144" s="40" t="s">
        <v>279</v>
      </c>
      <c r="C144" s="41">
        <v>4166588.94</v>
      </c>
      <c r="D144" s="42">
        <v>2857740.31</v>
      </c>
    </row>
    <row r="145" spans="1:4" ht="45">
      <c r="A145" s="39" t="s">
        <v>280</v>
      </c>
      <c r="B145" s="40" t="s">
        <v>281</v>
      </c>
      <c r="C145" s="41">
        <v>150000</v>
      </c>
      <c r="D145" s="42">
        <v>105473.29</v>
      </c>
    </row>
    <row r="146" spans="1:4" ht="45">
      <c r="A146" s="39" t="s">
        <v>282</v>
      </c>
      <c r="B146" s="40" t="s">
        <v>283</v>
      </c>
      <c r="C146" s="41">
        <v>96082253.019999996</v>
      </c>
      <c r="D146" s="42">
        <v>68831010.189999998</v>
      </c>
    </row>
    <row r="147" spans="1:4">
      <c r="A147" s="39" t="s">
        <v>284</v>
      </c>
      <c r="B147" s="40" t="s">
        <v>285</v>
      </c>
      <c r="C147" s="41">
        <v>47591</v>
      </c>
      <c r="D147" s="42">
        <v>7159</v>
      </c>
    </row>
    <row r="148" spans="1:4" ht="33.75">
      <c r="A148" s="39" t="s">
        <v>286</v>
      </c>
      <c r="B148" s="40" t="s">
        <v>287</v>
      </c>
      <c r="C148" s="41">
        <v>17623048.57</v>
      </c>
      <c r="D148" s="42">
        <v>12259626.93</v>
      </c>
    </row>
    <row r="149" spans="1:4">
      <c r="A149" s="39" t="s">
        <v>288</v>
      </c>
      <c r="B149" s="40" t="s">
        <v>289</v>
      </c>
      <c r="C149" s="41">
        <v>438217.5</v>
      </c>
      <c r="D149" s="42">
        <v>0</v>
      </c>
    </row>
    <row r="150" spans="1:4">
      <c r="A150" s="39" t="s">
        <v>290</v>
      </c>
      <c r="B150" s="40" t="s">
        <v>291</v>
      </c>
      <c r="C150" s="41">
        <v>77015644.189999998</v>
      </c>
      <c r="D150" s="42">
        <v>45158658.43</v>
      </c>
    </row>
    <row r="151" spans="1:4" ht="21">
      <c r="A151" s="28" t="s">
        <v>292</v>
      </c>
      <c r="B151" s="29" t="s">
        <v>293</v>
      </c>
      <c r="C151" s="30">
        <v>1415715.3</v>
      </c>
      <c r="D151" s="31">
        <v>1126299.1200000001</v>
      </c>
    </row>
    <row r="152" spans="1:4" ht="33.75">
      <c r="A152" s="39" t="s">
        <v>294</v>
      </c>
      <c r="B152" s="40" t="s">
        <v>295</v>
      </c>
      <c r="C152" s="41">
        <v>1415715.3</v>
      </c>
      <c r="D152" s="42">
        <v>1126299.1200000001</v>
      </c>
    </row>
    <row r="153" spans="1:4">
      <c r="A153" s="28" t="s">
        <v>296</v>
      </c>
      <c r="B153" s="29" t="s">
        <v>297</v>
      </c>
      <c r="C153" s="30">
        <v>258318089.61000001</v>
      </c>
      <c r="D153" s="31">
        <v>101036173.06999999</v>
      </c>
    </row>
    <row r="154" spans="1:4">
      <c r="A154" s="39" t="s">
        <v>298</v>
      </c>
      <c r="B154" s="40" t="s">
        <v>299</v>
      </c>
      <c r="C154" s="41">
        <v>16.07</v>
      </c>
      <c r="D154" s="42">
        <v>0</v>
      </c>
    </row>
    <row r="155" spans="1:4">
      <c r="A155" s="39" t="s">
        <v>300</v>
      </c>
      <c r="B155" s="40" t="s">
        <v>301</v>
      </c>
      <c r="C155" s="41">
        <v>221533798.34</v>
      </c>
      <c r="D155" s="42">
        <v>72757922.659999996</v>
      </c>
    </row>
    <row r="156" spans="1:4">
      <c r="A156" s="39" t="s">
        <v>302</v>
      </c>
      <c r="B156" s="40" t="s">
        <v>303</v>
      </c>
      <c r="C156" s="41">
        <v>36784275.200000003</v>
      </c>
      <c r="D156" s="42">
        <v>28278250.41</v>
      </c>
    </row>
    <row r="157" spans="1:4">
      <c r="A157" s="28" t="s">
        <v>304</v>
      </c>
      <c r="B157" s="29" t="s">
        <v>305</v>
      </c>
      <c r="C157" s="30">
        <v>2411533711.5100002</v>
      </c>
      <c r="D157" s="31">
        <v>1240309519.55</v>
      </c>
    </row>
    <row r="158" spans="1:4">
      <c r="A158" s="39" t="s">
        <v>306</v>
      </c>
      <c r="B158" s="40" t="s">
        <v>307</v>
      </c>
      <c r="C158" s="41">
        <v>2002442498.5899999</v>
      </c>
      <c r="D158" s="42">
        <v>1026810270.75</v>
      </c>
    </row>
    <row r="159" spans="1:4">
      <c r="A159" s="39" t="s">
        <v>308</v>
      </c>
      <c r="B159" s="40" t="s">
        <v>309</v>
      </c>
      <c r="C159" s="41">
        <v>401388592.81</v>
      </c>
      <c r="D159" s="42">
        <v>207763306.27000001</v>
      </c>
    </row>
    <row r="160" spans="1:4">
      <c r="A160" s="39" t="s">
        <v>310</v>
      </c>
      <c r="B160" s="40" t="s">
        <v>311</v>
      </c>
      <c r="C160" s="41">
        <v>7702620.1100000003</v>
      </c>
      <c r="D160" s="42">
        <v>5735942.5300000003</v>
      </c>
    </row>
    <row r="161" spans="1:4">
      <c r="A161" s="28" t="s">
        <v>312</v>
      </c>
      <c r="B161" s="29" t="s">
        <v>313</v>
      </c>
      <c r="C161" s="30">
        <v>1133485138.05</v>
      </c>
      <c r="D161" s="31">
        <v>838735676.35000002</v>
      </c>
    </row>
    <row r="162" spans="1:4">
      <c r="A162" s="39" t="s">
        <v>314</v>
      </c>
      <c r="B162" s="40" t="s">
        <v>315</v>
      </c>
      <c r="C162" s="41">
        <v>324702202.58999997</v>
      </c>
      <c r="D162" s="42">
        <v>232915934.53</v>
      </c>
    </row>
    <row r="163" spans="1:4">
      <c r="A163" s="39" t="s">
        <v>316</v>
      </c>
      <c r="B163" s="40" t="s">
        <v>317</v>
      </c>
      <c r="C163" s="41">
        <v>647203990.51999998</v>
      </c>
      <c r="D163" s="42">
        <v>485962213.70999998</v>
      </c>
    </row>
    <row r="164" spans="1:4">
      <c r="A164" s="39" t="s">
        <v>318</v>
      </c>
      <c r="B164" s="40" t="s">
        <v>319</v>
      </c>
      <c r="C164" s="41">
        <v>108194801.29000001</v>
      </c>
      <c r="D164" s="42">
        <v>80277880.510000005</v>
      </c>
    </row>
    <row r="165" spans="1:4">
      <c r="A165" s="39" t="s">
        <v>320</v>
      </c>
      <c r="B165" s="40" t="s">
        <v>321</v>
      </c>
      <c r="C165" s="41">
        <v>2313354.4500000002</v>
      </c>
      <c r="D165" s="42">
        <v>2236542.2400000002</v>
      </c>
    </row>
    <row r="166" spans="1:4">
      <c r="A166" s="39" t="s">
        <v>322</v>
      </c>
      <c r="B166" s="40" t="s">
        <v>323</v>
      </c>
      <c r="C166" s="41">
        <v>51070789.200000003</v>
      </c>
      <c r="D166" s="42">
        <v>37343105.359999999</v>
      </c>
    </row>
    <row r="167" spans="1:4">
      <c r="A167" s="28" t="s">
        <v>324</v>
      </c>
      <c r="B167" s="29" t="s">
        <v>325</v>
      </c>
      <c r="C167" s="30">
        <v>249472421.34</v>
      </c>
      <c r="D167" s="31">
        <v>143295573.36000001</v>
      </c>
    </row>
    <row r="168" spans="1:4">
      <c r="A168" s="39" t="s">
        <v>326</v>
      </c>
      <c r="B168" s="40" t="s">
        <v>327</v>
      </c>
      <c r="C168" s="41">
        <v>210563241.43000001</v>
      </c>
      <c r="D168" s="42">
        <v>114498567.34</v>
      </c>
    </row>
    <row r="169" spans="1:4">
      <c r="A169" s="39" t="s">
        <v>328</v>
      </c>
      <c r="B169" s="40" t="s">
        <v>329</v>
      </c>
      <c r="C169" s="41">
        <v>38909179.909999996</v>
      </c>
      <c r="D169" s="42">
        <v>28797006.02</v>
      </c>
    </row>
    <row r="170" spans="1:4">
      <c r="A170" s="28" t="s">
        <v>330</v>
      </c>
      <c r="B170" s="29" t="s">
        <v>331</v>
      </c>
      <c r="C170" s="30">
        <v>59256756.920000002</v>
      </c>
      <c r="D170" s="31">
        <v>45355045.189999998</v>
      </c>
    </row>
    <row r="171" spans="1:4">
      <c r="A171" s="39" t="s">
        <v>332</v>
      </c>
      <c r="B171" s="40" t="s">
        <v>333</v>
      </c>
      <c r="C171" s="41">
        <v>8355373.46</v>
      </c>
      <c r="D171" s="42">
        <v>6223598.2699999996</v>
      </c>
    </row>
    <row r="172" spans="1:4">
      <c r="A172" s="39" t="s">
        <v>334</v>
      </c>
      <c r="B172" s="40" t="s">
        <v>335</v>
      </c>
      <c r="C172" s="41">
        <v>14899000</v>
      </c>
      <c r="D172" s="42">
        <v>9401792</v>
      </c>
    </row>
    <row r="173" spans="1:4">
      <c r="A173" s="39" t="s">
        <v>336</v>
      </c>
      <c r="B173" s="40" t="s">
        <v>337</v>
      </c>
      <c r="C173" s="41">
        <v>36002383.460000001</v>
      </c>
      <c r="D173" s="42">
        <v>29729654.920000002</v>
      </c>
    </row>
    <row r="174" spans="1:4">
      <c r="A174" s="28" t="s">
        <v>338</v>
      </c>
      <c r="B174" s="29" t="s">
        <v>339</v>
      </c>
      <c r="C174" s="30">
        <v>15161000.75</v>
      </c>
      <c r="D174" s="31">
        <v>10864616.09</v>
      </c>
    </row>
    <row r="175" spans="1:4">
      <c r="A175" s="39" t="s">
        <v>340</v>
      </c>
      <c r="B175" s="40" t="s">
        <v>341</v>
      </c>
      <c r="C175" s="41">
        <v>12283255.949999999</v>
      </c>
      <c r="D175" s="42">
        <v>10352065.76</v>
      </c>
    </row>
    <row r="176" spans="1:4">
      <c r="A176" s="39" t="s">
        <v>342</v>
      </c>
      <c r="B176" s="40" t="s">
        <v>343</v>
      </c>
      <c r="C176" s="41">
        <v>2877744.8</v>
      </c>
      <c r="D176" s="42">
        <v>512550.33</v>
      </c>
    </row>
    <row r="177" spans="1:4" ht="21">
      <c r="A177" s="28" t="s">
        <v>344</v>
      </c>
      <c r="B177" s="29" t="s">
        <v>345</v>
      </c>
      <c r="C177" s="30">
        <v>550000</v>
      </c>
      <c r="D177" s="31">
        <v>2046.28</v>
      </c>
    </row>
    <row r="178" spans="1:4" ht="22.5">
      <c r="A178" s="39" t="s">
        <v>346</v>
      </c>
      <c r="B178" s="40" t="s">
        <v>347</v>
      </c>
      <c r="C178" s="41">
        <v>550000</v>
      </c>
      <c r="D178" s="42">
        <v>2046.28</v>
      </c>
    </row>
    <row r="179" spans="1:4" ht="31.5">
      <c r="A179" s="28" t="s">
        <v>348</v>
      </c>
      <c r="B179" s="29" t="s">
        <v>349</v>
      </c>
      <c r="C179" s="30">
        <v>16793600</v>
      </c>
      <c r="D179" s="31">
        <v>12855524.85</v>
      </c>
    </row>
    <row r="180" spans="1:4" ht="33.75">
      <c r="A180" s="39" t="s">
        <v>350</v>
      </c>
      <c r="B180" s="40" t="s">
        <v>351</v>
      </c>
      <c r="C180" s="41">
        <v>16793600</v>
      </c>
      <c r="D180" s="42">
        <v>12855524.85</v>
      </c>
    </row>
    <row r="181" spans="1:4">
      <c r="A181" s="43" t="s">
        <v>265</v>
      </c>
      <c r="B181" s="44"/>
      <c r="C181" s="45">
        <v>4341509776.6999998</v>
      </c>
      <c r="D181" s="46">
        <f>D143+D151+D153+D157+D161+D167+D170+D174+D177+D179</f>
        <v>2522800142.0100002</v>
      </c>
    </row>
    <row r="182" spans="1:4">
      <c r="A182" s="47"/>
      <c r="B182" s="47"/>
      <c r="C182" s="47"/>
      <c r="D182" s="47"/>
    </row>
    <row r="183" spans="1:4">
      <c r="A183" s="48" t="s">
        <v>352</v>
      </c>
      <c r="B183" s="49"/>
      <c r="C183" s="49"/>
      <c r="D183" s="50"/>
    </row>
    <row r="184" spans="1:4" ht="22.5">
      <c r="A184" s="51">
        <v>1020000</v>
      </c>
      <c r="B184" s="52" t="s">
        <v>353</v>
      </c>
      <c r="C184" s="53">
        <v>20480900</v>
      </c>
      <c r="D184" s="54"/>
    </row>
    <row r="185" spans="1:4" ht="22.5">
      <c r="A185" s="51">
        <v>1030000</v>
      </c>
      <c r="B185" s="52" t="s">
        <v>354</v>
      </c>
      <c r="C185" s="53">
        <v>-880800</v>
      </c>
      <c r="D185" s="55">
        <v>-880800</v>
      </c>
    </row>
    <row r="186" spans="1:4" ht="22.5">
      <c r="A186" s="56">
        <v>1060000</v>
      </c>
      <c r="B186" s="57" t="s">
        <v>355</v>
      </c>
      <c r="C186" s="53">
        <v>0</v>
      </c>
      <c r="D186" s="58">
        <v>-15410496.210000001</v>
      </c>
    </row>
    <row r="187" spans="1:4" ht="22.5">
      <c r="A187" s="56">
        <v>1050000</v>
      </c>
      <c r="B187" s="57" t="s">
        <v>356</v>
      </c>
      <c r="C187" s="53">
        <f>365127955.94-27600000</f>
        <v>337527955.94</v>
      </c>
      <c r="D187" s="58">
        <v>46402534.039999999</v>
      </c>
    </row>
    <row r="188" spans="1:4">
      <c r="A188" s="59"/>
      <c r="B188" s="60" t="s">
        <v>357</v>
      </c>
      <c r="C188" s="61">
        <f>C181-C140</f>
        <v>357128055.93999958</v>
      </c>
      <c r="D188" s="61">
        <f>D181-D140</f>
        <v>30111237.830000401</v>
      </c>
    </row>
    <row r="191" spans="1:4">
      <c r="C191" s="62"/>
      <c r="D191" s="62"/>
    </row>
  </sheetData>
  <mergeCells count="7">
    <mergeCell ref="A183:D183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9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2D0B854-0603-453C-AB1B-43609A3AB3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2023-10-10T08:13:00Z</dcterms:created>
  <dcterms:modified xsi:type="dcterms:W3CDTF">2023-10-10T08:29:49Z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23.1.6261.338325837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