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-2024\ОТЧЕТЫ_2022\ГОДОВЫЕ ОТЧЕТЫ\ЭКОНОМИКА\"/>
    </mc:Choice>
  </mc:AlternateContent>
  <bookViews>
    <workbookView xWindow="-120" yWindow="-120" windowWidth="29040" windowHeight="15840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A1" i="3" l="1"/>
  <c r="F13" i="3" l="1"/>
  <c r="F11" i="3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<sst xmlns="http://schemas.openxmlformats.org/spreadsheetml/2006/main" count="141" uniqueCount="106">
  <si>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</si>
  <si>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</si>
  <si>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</si>
  <si>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</si>
  <si>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</si>
  <si>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</si>
  <si>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</si>
  <si>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</si>
  <si>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</si>
  <si>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</si>
  <si>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</si>
  <si>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</si>
  <si>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</si>
  <si>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</si>
  <si>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</si>
  <si>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</si>
  <si>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</si>
  <si>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</si>
  <si>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</si>
  <si>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</si>
  <si>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</si>
  <si>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</si>
  <si>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</si>
  <si>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</si>
  <si>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</si>
  <si>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</si>
  <si>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</si>
  <si>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</si>
  <si>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</si>
  <si>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</si>
  <si>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</si>
  <si>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</si>
  <si>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</si>
  <si>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</si>
  <si>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</si>
  <si>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</si>
  <si>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</si>
  <si>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</si>
  <si>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</si>
  <si>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</si>
  <si>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</si>
  <si>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</si>
  <si>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</si>
  <si>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</si>
  <si>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</si>
  <si>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</si>
  <si>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</si>
  <si>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</si>
  <si>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</si>
  <si>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</si>
  <si>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</si>
  <si>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</si>
  <si>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</si>
  <si>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</si>
  <si>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</si>
  <si>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</si>
  <si>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</si>
  <si>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</si>
  <si>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</si>
  <si>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</si>
  <si>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</si>
  <si>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</si>
  <si>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</si>
  <si>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</si>
  <si>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</si>
  <si>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</si>
  <si>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</si>
  <si>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</si>
  <si>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</si>
  <si>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</si>
  <si>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</si>
  <si>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</si>
  <si>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</si>
  <si>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</si>
  <si>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</si>
  <si>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</si>
  <si>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</si>
  <si>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</si>
  <si>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</si>
  <si>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</si>
  <si>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</si>
  <si>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</si>
  <si>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</si>
  <si>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</si>
  <si>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</si>
  <si>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</si>
  <si>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</si>
  <si>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</si>
  <si>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</si>
  <si>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</si>
  <si>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</si>
  <si>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</si>
  <si>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</si>
  <si>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</si>
  <si>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</si>
  <si>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</si>
  <si>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</si>
  <si>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</si>
  <si>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2 основный мероприятия -2 ОМ исполнены финансы 100%</t>
  </si>
  <si>
    <t>Анкета для оценки эффективности муниципальной программы  муниципального района  Республики Коми "Развитие экономики" за 2022 год.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</si>
  <si>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11, выполнено 9</t>
  </si>
  <si>
    <r>
      <rPr>
        <b/>
        <u/>
        <sz val="12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2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</si>
  <si>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нет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</si>
  <si>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Всего в МП 14 индикатора, отклонений  более 30%  имеет один индикатор.
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</si>
  <si>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14, достигнуто  показателей </t>
    </r>
    <r>
      <rPr>
        <sz val="11"/>
        <color rgb="FFFF0000"/>
        <rFont val="Times New Roman"/>
        <family val="1"/>
        <charset val="204"/>
      </rPr>
      <t>12, не достигнуто 2</t>
    </r>
  </si>
  <si>
    <t>умеренно эффективная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</si>
</sst>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topLeftCell="A30" zoomScale="94" zoomScaleNormal="100" zoomScaleSheetLayoutView="94" workbookViewId="0">
      <selection activeCell="D38" sqref="D38:G38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A1" s="6" t="e">
        <f>+A1A1:G28</f>
        <v>#NAME?</v>
      </c>
      <c r="E1" s="33"/>
      <c r="F1" s="33"/>
      <c r="G1" s="33"/>
    </row>
    <row r="2" spans="1:9" ht="16.5" customHeight="1" x14ac:dyDescent="0.3">
      <c r="A2" s="5"/>
      <c r="B2" s="5"/>
      <c r="C2" s="5"/>
      <c r="D2" s="5"/>
      <c r="E2" s="68" t="s">
        <v>96</v>
      </c>
      <c r="F2" s="68"/>
      <c r="G2" s="68"/>
    </row>
    <row r="3" spans="1:9" ht="16.5" customHeight="1" x14ac:dyDescent="0.3">
      <c r="A3" s="5"/>
      <c r="B3" s="5"/>
      <c r="C3" s="5"/>
      <c r="D3" s="5"/>
      <c r="E3" s="34"/>
      <c r="F3" s="34"/>
      <c r="G3" s="34"/>
    </row>
    <row r="4" spans="1:9" ht="57.75" customHeight="1" x14ac:dyDescent="0.3">
      <c r="A4" s="69" t="s">
        <v>99</v>
      </c>
      <c r="B4" s="69"/>
      <c r="C4" s="69"/>
      <c r="D4" s="69"/>
      <c r="E4" s="69"/>
      <c r="F4" s="69"/>
      <c r="G4" s="69"/>
    </row>
    <row r="5" spans="1:9" ht="13.5" customHeight="1" x14ac:dyDescent="0.3">
      <c r="A5" s="35"/>
      <c r="B5" s="35"/>
      <c r="C5" s="35"/>
      <c r="D5" s="35"/>
      <c r="E5" s="35"/>
      <c r="F5" s="35"/>
      <c r="G5" s="35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47"/>
      <c r="B9" s="48" t="s">
        <v>57</v>
      </c>
      <c r="C9" s="48" t="s">
        <v>43</v>
      </c>
      <c r="D9" s="48"/>
      <c r="E9" s="52" t="s">
        <v>95</v>
      </c>
      <c r="F9" s="50">
        <f>F10+F11+F12+F13</f>
        <v>2</v>
      </c>
      <c r="G9" s="51">
        <f>G10+G11+G12+G13</f>
        <v>0.1</v>
      </c>
    </row>
    <row r="10" spans="1:9" ht="55.2" x14ac:dyDescent="0.3">
      <c r="A10" s="12" t="s">
        <v>7</v>
      </c>
      <c r="B10" s="15" t="s">
        <v>60</v>
      </c>
      <c r="C10" s="15" t="s">
        <v>58</v>
      </c>
      <c r="D10" s="13" t="s">
        <v>47</v>
      </c>
      <c r="E10" s="2" t="s">
        <v>102</v>
      </c>
      <c r="F10" s="1">
        <f>IF(E10="да",1,0)</f>
        <v>0</v>
      </c>
      <c r="G10" s="14">
        <f>IF(E10="да",0.05,IF(E10="нет",0,""))</f>
        <v>0</v>
      </c>
    </row>
    <row r="11" spans="1:9" ht="115.95" customHeight="1" x14ac:dyDescent="0.3">
      <c r="A11" s="13" t="s">
        <v>6</v>
      </c>
      <c r="B11" s="15" t="s">
        <v>91</v>
      </c>
      <c r="C11" s="46" t="s">
        <v>92</v>
      </c>
      <c r="D11" s="13" t="s">
        <v>47</v>
      </c>
      <c r="E11" s="3" t="s">
        <v>102</v>
      </c>
      <c r="F11" s="1">
        <f>IF(E11="да",1,0)</f>
        <v>0</v>
      </c>
      <c r="G11" s="14">
        <f>IF(E11="да",0.05,IF(E11="нет",0,""))</f>
        <v>0</v>
      </c>
    </row>
    <row r="12" spans="1:9" ht="69" x14ac:dyDescent="0.3">
      <c r="A12" s="13" t="s">
        <v>8</v>
      </c>
      <c r="B12" s="15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4" t="s">
        <v>9</v>
      </c>
      <c r="B13" s="36" t="s">
        <v>62</v>
      </c>
      <c r="C13" s="36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47"/>
      <c r="B14" s="48" t="s">
        <v>10</v>
      </c>
      <c r="C14" s="48" t="s">
        <v>45</v>
      </c>
      <c r="D14" s="48"/>
      <c r="E14" s="49" t="s">
        <v>46</v>
      </c>
      <c r="F14" s="50">
        <f>F15+F16+F17+F18+F19</f>
        <v>5</v>
      </c>
      <c r="G14" s="51">
        <f>G15+G16+G17+G18+G19</f>
        <v>0.1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95</v>
      </c>
      <c r="F15" s="1">
        <f>IF(E15="да",1,0)</f>
        <v>1</v>
      </c>
      <c r="G15" s="14">
        <f>IF(E15="да",0.02,IF(E15="нет",0,""))</f>
        <v>0.02</v>
      </c>
    </row>
    <row r="16" spans="1:9" ht="114" customHeight="1" x14ac:dyDescent="0.3">
      <c r="A16" s="12" t="s">
        <v>12</v>
      </c>
      <c r="B16" s="15" t="s">
        <v>66</v>
      </c>
      <c r="C16" s="15" t="s">
        <v>103</v>
      </c>
      <c r="D16" s="13" t="s">
        <v>47</v>
      </c>
      <c r="E16" s="3" t="s">
        <v>95</v>
      </c>
      <c r="F16" s="1">
        <f>IF(E16="да",1,0)</f>
        <v>1</v>
      </c>
      <c r="G16" s="14">
        <f>IF(E16="да",0.02,IF(E16="нет",0,""))</f>
        <v>0.02</v>
      </c>
      <c r="H16" s="16"/>
      <c r="I16" s="16"/>
    </row>
    <row r="17" spans="1:7" ht="72.599999999999994" customHeight="1" x14ac:dyDescent="0.3">
      <c r="A17" s="13" t="s">
        <v>13</v>
      </c>
      <c r="B17" s="15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73.2" customHeight="1" x14ac:dyDescent="0.3">
      <c r="A18" s="13" t="s">
        <v>14</v>
      </c>
      <c r="B18" s="15" t="s">
        <v>69</v>
      </c>
      <c r="C18" s="15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87.6" customHeight="1" x14ac:dyDescent="0.3">
      <c r="A19" s="13" t="s">
        <v>15</v>
      </c>
      <c r="B19" s="15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3"/>
      <c r="B21" s="54" t="s">
        <v>17</v>
      </c>
      <c r="C21" s="53" t="s">
        <v>44</v>
      </c>
      <c r="D21" s="53"/>
      <c r="E21" s="52" t="s">
        <v>46</v>
      </c>
      <c r="F21" s="55">
        <f>F22+F23+F24+F25+F26</f>
        <v>4</v>
      </c>
      <c r="G21" s="56">
        <f>G22+G23+G24+G25+G26</f>
        <v>0.16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16.4" customHeight="1" x14ac:dyDescent="0.3">
      <c r="A23" s="13" t="s">
        <v>19</v>
      </c>
      <c r="B23" s="15" t="s">
        <v>74</v>
      </c>
      <c r="C23" s="15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5" t="s">
        <v>20</v>
      </c>
      <c r="B24" s="46" t="s">
        <v>76</v>
      </c>
      <c r="C24" s="46" t="s">
        <v>77</v>
      </c>
      <c r="D24" s="13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25.6" customHeight="1" x14ac:dyDescent="0.3">
      <c r="A25" s="13" t="s">
        <v>21</v>
      </c>
      <c r="B25" s="15" t="s">
        <v>78</v>
      </c>
      <c r="C25" s="15" t="s">
        <v>79</v>
      </c>
      <c r="D25" s="13" t="s">
        <v>47</v>
      </c>
      <c r="E25" s="3" t="s">
        <v>102</v>
      </c>
      <c r="F25" s="1">
        <f>IF(E25="да",1,0)</f>
        <v>0</v>
      </c>
      <c r="G25" s="14">
        <f>IF(E25="да",0.04,IF(E25="нет",0,""))</f>
        <v>0</v>
      </c>
    </row>
    <row r="26" spans="1:7" ht="129.6" customHeight="1" x14ac:dyDescent="0.3">
      <c r="A26" s="44" t="s">
        <v>22</v>
      </c>
      <c r="B26" s="36" t="s">
        <v>81</v>
      </c>
      <c r="C26" s="36" t="s">
        <v>80</v>
      </c>
      <c r="D26" s="13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57"/>
      <c r="B27" s="48" t="s">
        <v>23</v>
      </c>
      <c r="C27" s="47" t="s">
        <v>24</v>
      </c>
      <c r="D27" s="57"/>
      <c r="E27" s="52" t="s">
        <v>46</v>
      </c>
      <c r="F27" s="58">
        <f>F28+F29+F30</f>
        <v>2.61</v>
      </c>
      <c r="G27" s="51">
        <f>G28+G29+G30</f>
        <v>0.43482599999999993</v>
      </c>
    </row>
    <row r="28" spans="1:7" ht="82.8" x14ac:dyDescent="0.3">
      <c r="A28" s="13" t="s">
        <v>25</v>
      </c>
      <c r="B28" s="15" t="s">
        <v>82</v>
      </c>
      <c r="C28" s="15" t="s">
        <v>100</v>
      </c>
      <c r="D28" s="13" t="s">
        <v>47</v>
      </c>
      <c r="E28" s="22">
        <v>0.82</v>
      </c>
      <c r="F28" s="23">
        <f>E28</f>
        <v>0.82</v>
      </c>
      <c r="G28" s="24">
        <f>(F28*16.66)/100</f>
        <v>0.13661199999999998</v>
      </c>
    </row>
    <row r="29" spans="1:7" ht="105.75" customHeight="1" x14ac:dyDescent="0.3">
      <c r="A29" s="13" t="s">
        <v>26</v>
      </c>
      <c r="B29" s="15" t="s">
        <v>83</v>
      </c>
      <c r="C29" s="42" t="s">
        <v>104</v>
      </c>
      <c r="D29" s="13" t="s">
        <v>47</v>
      </c>
      <c r="E29" s="22">
        <v>0.79</v>
      </c>
      <c r="F29" s="23">
        <f>E29</f>
        <v>0.79</v>
      </c>
      <c r="G29" s="24">
        <f>(F29*16.66)/100</f>
        <v>0.13161400000000001</v>
      </c>
    </row>
    <row r="30" spans="1:7" ht="102" customHeight="1" x14ac:dyDescent="0.3">
      <c r="A30" s="70" t="s">
        <v>27</v>
      </c>
      <c r="B30" s="73" t="s">
        <v>84</v>
      </c>
      <c r="C30" s="15" t="s">
        <v>97</v>
      </c>
      <c r="D30" s="70" t="s">
        <v>51</v>
      </c>
      <c r="E30" s="43">
        <v>1</v>
      </c>
      <c r="F30" s="23">
        <f>IF(E30&gt;1,1,E30)</f>
        <v>1</v>
      </c>
      <c r="G30" s="24">
        <f>(F30*16.66)/100</f>
        <v>0.1666</v>
      </c>
    </row>
    <row r="31" spans="1:7" ht="73.2" customHeight="1" x14ac:dyDescent="0.3">
      <c r="A31" s="71"/>
      <c r="B31" s="74"/>
      <c r="C31" s="15" t="s">
        <v>98</v>
      </c>
      <c r="D31" s="71"/>
      <c r="E31" s="22">
        <v>1</v>
      </c>
      <c r="F31" s="23" t="s">
        <v>39</v>
      </c>
      <c r="G31" s="24" t="s">
        <v>39</v>
      </c>
    </row>
    <row r="32" spans="1:7" ht="45" customHeight="1" x14ac:dyDescent="0.3">
      <c r="A32" s="72"/>
      <c r="B32" s="75"/>
      <c r="C32" s="15" t="s">
        <v>85</v>
      </c>
      <c r="D32" s="72"/>
      <c r="E32" s="22">
        <v>1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1" t="s">
        <v>46</v>
      </c>
      <c r="E33" s="40" t="s">
        <v>46</v>
      </c>
      <c r="F33" s="61">
        <f>F9+F14+F21+F27</f>
        <v>13.61</v>
      </c>
      <c r="G33" s="62">
        <f>G9+G14+G21+G27</f>
        <v>0.79482599999999992</v>
      </c>
    </row>
    <row r="34" spans="1:7" x14ac:dyDescent="0.3">
      <c r="A34" s="5"/>
      <c r="B34" s="5"/>
      <c r="C34" s="27"/>
      <c r="D34" s="5"/>
      <c r="E34" s="28"/>
      <c r="F34" s="29"/>
      <c r="G34" s="30"/>
    </row>
    <row r="35" spans="1:7" x14ac:dyDescent="0.3">
      <c r="A35" s="5"/>
      <c r="B35" s="5" t="s">
        <v>55</v>
      </c>
      <c r="C35" s="27"/>
      <c r="D35" s="5"/>
      <c r="E35" s="28"/>
      <c r="F35" s="29"/>
      <c r="G35" s="30"/>
    </row>
    <row r="36" spans="1:7" ht="15" customHeight="1" x14ac:dyDescent="0.3">
      <c r="A36" s="5"/>
      <c r="B36" s="77" t="s">
        <v>56</v>
      </c>
      <c r="C36" s="77"/>
      <c r="D36" s="77"/>
      <c r="E36" s="77"/>
      <c r="F36" s="77"/>
      <c r="G36" s="77"/>
    </row>
    <row r="37" spans="1:7" ht="31.95" customHeight="1" x14ac:dyDescent="0.3">
      <c r="A37" s="5"/>
      <c r="B37" s="76" t="s">
        <v>93</v>
      </c>
      <c r="C37" s="76"/>
      <c r="D37" s="76"/>
      <c r="E37" s="76"/>
      <c r="F37" s="76"/>
      <c r="G37" s="76"/>
    </row>
    <row r="38" spans="1:7" ht="43.2" customHeight="1" x14ac:dyDescent="0.3">
      <c r="A38" s="65" t="s">
        <v>101</v>
      </c>
      <c r="B38" s="66"/>
      <c r="C38" s="67"/>
      <c r="D38" s="78" t="s">
        <v>105</v>
      </c>
      <c r="E38" s="79"/>
      <c r="F38" s="79"/>
      <c r="G38" s="80"/>
    </row>
    <row r="39" spans="1:7" ht="18" customHeight="1" x14ac:dyDescent="0.35">
      <c r="A39" s="63"/>
      <c r="B39" s="64"/>
      <c r="C39" s="64"/>
      <c r="D39" s="64"/>
      <c r="E39" s="64"/>
      <c r="F39" s="64"/>
      <c r="G39" s="64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68" t="s">
        <v>94</v>
      </c>
      <c r="E2" s="68"/>
      <c r="F2" s="68"/>
    </row>
    <row r="3" spans="1:6" ht="15" customHeight="1" x14ac:dyDescent="0.3">
      <c r="D3" s="34"/>
      <c r="E3" s="34"/>
      <c r="F3" s="34"/>
    </row>
    <row r="4" spans="1:6" ht="27.6" x14ac:dyDescent="0.3">
      <c r="A4" s="69" t="s">
        <v>35</v>
      </c>
      <c r="B4" s="69"/>
      <c r="C4" s="69"/>
      <c r="D4" s="69"/>
      <c r="E4" s="69"/>
      <c r="F4" s="69"/>
    </row>
    <row r="5" spans="1:6" ht="8.25" customHeight="1" x14ac:dyDescent="0.3"/>
    <row r="6" spans="1:6" ht="50.25" customHeight="1" x14ac:dyDescent="0.3">
      <c r="A6" s="31" t="s">
        <v>29</v>
      </c>
      <c r="B6" s="31" t="s">
        <v>48</v>
      </c>
      <c r="C6" s="83" t="s">
        <v>42</v>
      </c>
      <c r="D6" s="84"/>
      <c r="E6" s="84"/>
      <c r="F6" s="85"/>
    </row>
    <row r="7" spans="1:6" ht="52.5" customHeight="1" x14ac:dyDescent="0.3">
      <c r="A7" s="59" t="s">
        <v>30</v>
      </c>
      <c r="B7" s="60" t="s">
        <v>31</v>
      </c>
      <c r="C7" s="86" t="s">
        <v>86</v>
      </c>
      <c r="D7" s="86"/>
      <c r="E7" s="86"/>
      <c r="F7" s="86"/>
    </row>
    <row r="8" spans="1:6" ht="125.25" customHeight="1" x14ac:dyDescent="0.3">
      <c r="A8" s="31" t="s">
        <v>38</v>
      </c>
      <c r="B8" s="32" t="s">
        <v>32</v>
      </c>
      <c r="C8" s="81" t="s">
        <v>87</v>
      </c>
      <c r="D8" s="81"/>
      <c r="E8" s="81"/>
      <c r="F8" s="81"/>
    </row>
    <row r="9" spans="1:6" ht="137.25" customHeight="1" x14ac:dyDescent="0.3">
      <c r="A9" s="31" t="s">
        <v>37</v>
      </c>
      <c r="B9" s="32" t="s">
        <v>33</v>
      </c>
      <c r="C9" s="81" t="s">
        <v>88</v>
      </c>
      <c r="D9" s="81"/>
      <c r="E9" s="81"/>
      <c r="F9" s="81"/>
    </row>
    <row r="10" spans="1:6" ht="108" customHeight="1" x14ac:dyDescent="0.3">
      <c r="A10" s="31" t="s">
        <v>36</v>
      </c>
      <c r="B10" s="32" t="s">
        <v>34</v>
      </c>
      <c r="C10" s="81" t="s">
        <v>89</v>
      </c>
      <c r="D10" s="81"/>
      <c r="E10" s="81"/>
      <c r="F10" s="81"/>
    </row>
    <row r="11" spans="1:6" ht="109.5" customHeight="1" x14ac:dyDescent="0.3">
      <c r="A11" s="31" t="s">
        <v>40</v>
      </c>
      <c r="B11" s="32" t="s">
        <v>41</v>
      </c>
      <c r="C11" s="81" t="s">
        <v>90</v>
      </c>
      <c r="D11" s="81"/>
      <c r="E11" s="81"/>
      <c r="F11" s="81"/>
    </row>
    <row r="12" spans="1:6" ht="14.25" customHeight="1" x14ac:dyDescent="0.3">
      <c r="A12" s="37"/>
      <c r="B12" s="38"/>
      <c r="C12" s="39"/>
      <c r="D12" s="39"/>
      <c r="E12" s="39"/>
      <c r="F12" s="39"/>
    </row>
    <row r="13" spans="1:6" ht="42.75" customHeight="1" x14ac:dyDescent="0.3">
      <c r="A13" s="82" t="s">
        <v>50</v>
      </c>
      <c r="B13" s="82"/>
      <c r="C13" s="82"/>
      <c r="D13" s="82"/>
      <c r="E13" s="82"/>
      <c r="F13" s="82"/>
    </row>
    <row r="14" spans="1:6" ht="34.5" customHeight="1" x14ac:dyDescent="0.3">
      <c r="A14" s="82" t="s">
        <v>54</v>
      </c>
      <c r="B14" s="82"/>
      <c r="C14" s="82"/>
      <c r="D14" s="82"/>
      <c r="E14" s="82"/>
      <c r="F14" s="82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2023-02-16T11:15:52Z</cp:lastPrinted>
  <dcterms:created xsi:type="dcterms:W3CDTF">2016-01-22T12:00:45Z</dcterms:created>
  <dcterms:modified xsi:type="dcterms:W3CDTF">2023-06-27T11:43:24Z</dcterms:modified>
</cp:coreProperties>
</file>