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pool-all\ИСПОЛНЕНИЕ БЮДЖЕТА МР\исполнение за 1 квартал 2021 года\проект\"/>
    </mc:Choice>
  </mc:AlternateContent>
  <xr:revisionPtr revIDLastSave="0" documentId="13_ncr:1_{62308703-34AB-4A11-9EC8-C729620A6FEA}" xr6:coauthVersionLast="36" xr6:coauthVersionMax="46" xr10:uidLastSave="{00000000-0000-0000-0000-000000000000}"/>
  <bookViews>
    <workbookView xWindow="-105" yWindow="-105" windowWidth="23250" windowHeight="12570" xr2:uid="{00000000-000D-0000-FFFF-FFFF00000000}"/>
  </bookViews>
  <sheets>
    <sheet name="ДЧБ" sheetId="1" r:id="rId1"/>
  </sheets>
  <definedNames>
    <definedName name="APPT" localSheetId="0">ДЧБ!#REF!</definedName>
    <definedName name="FIO" localSheetId="0">ДЧБ!$D$13</definedName>
    <definedName name="LAST_CELL" localSheetId="0">ДЧБ!#REF!</definedName>
    <definedName name="SIGN" localSheetId="0">ДЧБ!$A$13:$E$13</definedName>
    <definedName name="_xlnm.Print_Area" localSheetId="0">ДЧБ!$A$1:$C$95</definedName>
  </definedNames>
  <calcPr calcId="179021"/>
</workbook>
</file>

<file path=xl/calcChain.xml><?xml version="1.0" encoding="utf-8"?>
<calcChain xmlns="http://schemas.openxmlformats.org/spreadsheetml/2006/main">
  <c r="C63" i="1" l="1"/>
  <c r="C83" i="1"/>
  <c r="C80" i="1"/>
  <c r="C61" i="1"/>
  <c r="C50" i="1" l="1"/>
  <c r="C44" i="1"/>
  <c r="C17" i="1"/>
  <c r="C40" i="1"/>
  <c r="C8" i="1"/>
  <c r="C13" i="1" l="1"/>
  <c r="C38" i="1" l="1"/>
  <c r="C22" i="1" l="1"/>
  <c r="C15" i="1" l="1"/>
  <c r="C7" i="1" s="1"/>
</calcChain>
</file>

<file path=xl/sharedStrings.xml><?xml version="1.0" encoding="utf-8"?>
<sst xmlns="http://schemas.openxmlformats.org/spreadsheetml/2006/main" count="172" uniqueCount="146">
  <si>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</si>
  <si>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</si>
  <si>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</si>
  <si>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</si>
  <si>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</si>
  <si>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</si>
  <si>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</si>
  <si>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</si>
  <si>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</si>
  <si>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</si>
  <si>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</si>
  <si>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</si>
  <si>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</si>
  <si>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</si>
  <si>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</si>
  <si>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</si>
  <si>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</si>
  <si>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</si>
  <si>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</si>
  <si>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</si>
  <si>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</si>
  <si>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</si>
  <si>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тыс. руб.</t>
  </si>
  <si>
    <t>048 Федеральная служба по надзору в сфере природопользования</t>
  </si>
  <si>
    <t>076 Федеральное агентство по рыболовству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</si>
  <si>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</si>
  <si>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</si>
  <si>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</si>
  <si>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ВСЕГО ДОХОДОВ</t>
  </si>
  <si>
    <t>1</t>
  </si>
  <si>
    <t>2</t>
  </si>
  <si>
    <t>852 Министерство природных ресурсов и охраны окружающей среды Республики Коми</t>
  </si>
  <si>
    <t>1 12 01 041 01 0000 120</t>
  </si>
  <si>
    <t xml:space="preserve">Плата за размещение отходов производства </t>
  </si>
  <si>
    <t>1 03 02 231 01 0000 110</t>
  </si>
  <si>
    <t>1 03 02 241 01 0000 110</t>
  </si>
  <si>
    <t>1 03 02 251 01 0000 110</t>
  </si>
  <si>
    <t>1 03 02 261 01 0000 110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</si>
  <si>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</si>
  <si>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</si>
  <si>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</si>
  <si>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</si>
  <si>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</si>
  <si>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</si>
  <si>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</si>
  <si>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</si>
  <si>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1 11 05 035 05 0000 120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</si>
  <si>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</si>
  <si>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</si>
  <si>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</si>
  <si>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</si>
  <si>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</si>
  <si>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1 13 02 995 05 0000 130</t>
  </si>
  <si>
    <t>Прочие доходы от компенсации затрат бюджетов муниципальных районов</t>
  </si>
  <si>
    <t>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</si>
  <si>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</si>
  <si>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</si>
  <si>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</si>
  <si>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1 17 01 050 05 0000 180</t>
  </si>
  <si>
    <t>Невыясненные поступления, зачисляемые в бюджеты муниципальных районов</t>
  </si>
  <si>
    <t>Кассовое исполнение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</si>
  <si>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</si>
  <si>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</si>
  <si>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</si>
  <si>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</si>
  <si>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1 16 01 203 01 0000 140</t>
  </si>
  <si>
    <t>1 16 01 073 01 0000 140</t>
  </si>
  <si>
    <t>1 16 01 053 01 0000 140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</si>
  <si>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</si>
  <si>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</si>
  <si>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</si>
  <si>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</t>
  </si>
  <si>
    <t xml:space="preserve">890 Министерство юстиции Республики Коми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</si>
  <si>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</si>
  <si>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</si>
  <si>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</si>
  <si>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</si>
  <si>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</si>
  <si>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1 16 01 083 01 0000 140</t>
  </si>
  <si>
    <t>1 16 01 153 01 0000 140</t>
  </si>
  <si>
    <t>1 16 01 193 01 0000 140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</si>
  <si>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</si>
  <si>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1 12 01 042 01 0000 120</t>
  </si>
  <si>
    <t xml:space="preserve">Плата за размещение твердых коммунальных отходов 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</si>
  <si>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</si>
  <si>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</si>
  <si>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</si>
  <si>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1 14 06 325 05 0000 430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</si>
  <si>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</si>
  <si>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</si>
  <si>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</si>
  <si>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1 16 11 05001 0000 140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</si>
  <si>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</si>
  <si>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</si>
  <si>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 xml:space="preserve">Доходы бюджета муниципального района "Сыктывдинский"  Республики Коми                                           за 1 квартал 2021 года по кодам классификации доходов бюджета </t>
  </si>
  <si>
    <t>081 Управление ФС по ветеринарному и фитонадзору по РК (Управление Россельхознадзора)</t>
  </si>
  <si>
    <t>1 05 03 020 01 0000 110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</si>
  <si>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</si>
  <si>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</si>
  <si>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Наименование главного администратора доходов бюджетов муниципального района, кода классификации доходов бюджета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</si>
  <si>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</si>
  <si>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</si>
  <si>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1 05 01 012 01 0000 110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</si>
  <si>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</si>
  <si>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</si>
  <si>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</si>
  <si>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</si>
  <si>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875 Министерство образования,науки и молодежной политики Республики Коми</t>
  </si>
  <si>
    <t>1 16 01 113 01 0000 140</t>
  </si>
  <si>
    <t>923 Администрация  муниципального района "Сыктывдинский" Республики Коми</t>
  </si>
  <si>
    <t>Единый сельскохозяйственный налог (за налоговые периоды, истекшие до 1 января 2011 года)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</si>
  <si>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</si>
  <si>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Приложение  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</si>
  <si>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</si>
  <si>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905 Контрольно-счетная палата муниципального района "Сыктывдиснкй" Республики Коми</t>
  </si>
  <si>
    <t>2 02 40 014 05 0000 150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</si>
  <si>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</si>
  <si>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</si>
  <si>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</si>
  <si>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</si>
  <si>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</si>
  <si>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муниципальных районов на поддержку отрасли культуры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</si>
  <si>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</si>
  <si>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</si>
  <si>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</si>
  <si>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</si>
  <si>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</si>
  <si>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</si>
  <si>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</si>
  <si>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956 Управление кульуры муниципального образования муниципального района "Сыктывдинский"</t>
  </si>
  <si>
    <t>2 02 25 497 05 0000 150</t>
  </si>
  <si>
    <t>2 02 29 999 05 0000 150</t>
  </si>
  <si>
    <t>2 02 30 024 05 0000 150</t>
  </si>
  <si>
    <t>2 02 35 082 05 0000 150</t>
  </si>
  <si>
    <t>2 19 60 010 05 0000 150</t>
  </si>
  <si>
    <t>975 Управление образования муниципального района "Сыктывдинский" Республики коми</t>
  </si>
  <si>
    <t>2 02 25 519 05 0000 150</t>
  </si>
  <si>
    <t>2 02 25 304 05 0000 150</t>
  </si>
  <si>
    <t>2 02 30 029 05 0000 150</t>
  </si>
  <si>
    <t>2 02 39 999 05 0000 150</t>
  </si>
  <si>
    <t>2 02 15 001 05 0000 150</t>
  </si>
  <si>
    <t>2 02 15 002 05 0000 150</t>
  </si>
  <si>
    <t>2 18 60 010 05 0000 150</t>
  </si>
  <si>
    <t>992 Управление финансов муниципального района "Сыктывдинский" Республики Коми</t>
  </si>
  <si>
    <t>2 02 45 303 05 0000 150</t>
  </si>
  <si>
    <t xml:space="preserve">                      к постановлению администрации                                                        муниципального района "Сыктывдинский"                                                                                                                                      от 21 апреля 2021 года № 4/481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</si>
</sst>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?"/>
    <numFmt numFmtId="166" formatCode="_-* #,##0.0_р_._-;\-* #,##0.0_р_._-;_-* &quot;-&quot;??_р_._-;_-@_-"/>
    <numFmt numFmtId="167" formatCode="#,##0.0\ _₽"/>
  </numFmts>
  <fonts count="15" x14ac:knownFonts="1">
    <font>
      <sz val="10"/>
      <name val="Arial"/>
    </font>
    <font>
      <sz val="8.5"/>
      <name val="MS Sans Serif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9" fillId="0" borderId="6">
      <alignment horizontal="left" vertical="top" wrapText="1"/>
    </xf>
    <xf numFmtId="49" fontId="11" fillId="0" borderId="6">
      <alignment horizontal="center" vertical="top" shrinkToFit="1"/>
    </xf>
    <xf numFmtId="0" fontId="11" fillId="0" borderId="6">
      <alignment horizontal="left" vertical="top" wrapText="1"/>
    </xf>
    <xf numFmtId="49" fontId="11" fillId="0" borderId="6">
      <alignment horizontal="center" vertical="top" shrinkToFit="1"/>
    </xf>
    <xf numFmtId="0" fontId="9" fillId="0" borderId="6">
      <alignment horizontal="left" vertical="top" wrapText="1"/>
    </xf>
    <xf numFmtId="0" fontId="9" fillId="0" borderId="6">
      <alignment horizontal="left" vertical="top" wrapText="1"/>
    </xf>
    <xf numFmtId="49" fontId="12" fillId="0" borderId="6">
      <alignment horizontal="center" vertical="top" shrinkToFit="1"/>
    </xf>
    <xf numFmtId="0" fontId="12" fillId="0" borderId="6">
      <alignment horizontal="left" vertical="top" wrapText="1"/>
    </xf>
    <xf numFmtId="164" fontId="12" fillId="0" borderId="7">
      <alignment horizontal="right" vertical="top" shrinkToFit="1"/>
    </xf>
    <xf numFmtId="49" fontId="14" fillId="3" borderId="6">
      <alignment horizontal="center" vertical="top" shrinkToFit="1"/>
    </xf>
    <xf numFmtId="0" fontId="14" fillId="3" borderId="6">
      <alignment horizontal="left" vertical="top" wrapText="1"/>
    </xf>
    <xf numFmtId="164" fontId="14" fillId="3" borderId="7">
      <alignment horizontal="right" vertical="top" shrinkToFit="1"/>
    </xf>
  </cellStyleXfs>
  <cellXfs count="6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/>
    </xf>
    <xf numFmtId="0" fontId="0" fillId="0" borderId="0" xfId="0" applyBorder="1"/>
    <xf numFmtId="0" fontId="5" fillId="0" borderId="0" xfId="0" applyFont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4" fontId="8" fillId="0" borderId="0" xfId="0" applyNumberFormat="1" applyFont="1" applyBorder="1" applyAlignment="1" applyProtection="1">
      <alignment horizontal="right" vertical="center" wrapText="1"/>
    </xf>
    <xf numFmtId="164" fontId="0" fillId="0" borderId="0" xfId="1" applyFont="1"/>
    <xf numFmtId="166" fontId="3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64" fontId="7" fillId="0" borderId="0" xfId="1" applyFont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horizontal="left" vertical="center" wrapText="1"/>
    </xf>
    <xf numFmtId="0" fontId="10" fillId="2" borderId="6" xfId="2" quotePrefix="1" applyFont="1" applyFill="1">
      <alignment horizontal="left" vertical="top" wrapText="1"/>
    </xf>
    <xf numFmtId="0" fontId="10" fillId="2" borderId="1" xfId="2" quotePrefix="1" applyFont="1" applyFill="1" applyBorder="1">
      <alignment horizontal="left" vertical="top" wrapText="1"/>
    </xf>
    <xf numFmtId="166" fontId="4" fillId="2" borderId="4" xfId="1" applyNumberFormat="1" applyFont="1" applyFill="1" applyBorder="1" applyAlignment="1">
      <alignment horizontal="center" vertical="center"/>
    </xf>
    <xf numFmtId="0" fontId="10" fillId="0" borderId="6" xfId="6" quotePrefix="1" applyFont="1">
      <alignment horizontal="left" vertical="top" wrapText="1"/>
    </xf>
    <xf numFmtId="0" fontId="10" fillId="0" borderId="6" xfId="7" quotePrefix="1" applyFont="1">
      <alignment horizontal="left" vertical="top" wrapText="1"/>
    </xf>
    <xf numFmtId="0" fontId="10" fillId="2" borderId="6" xfId="7" quotePrefix="1" applyFont="1" applyFill="1">
      <alignment horizontal="left" vertical="top" wrapText="1"/>
    </xf>
    <xf numFmtId="49" fontId="10" fillId="2" borderId="1" xfId="5" applyFont="1" applyFill="1" applyBorder="1">
      <alignment horizontal="center" vertical="top" shrinkToFit="1"/>
    </xf>
    <xf numFmtId="0" fontId="10" fillId="2" borderId="1" xfId="4" quotePrefix="1" applyFont="1" applyFill="1" applyBorder="1">
      <alignment horizontal="left" vertical="top" wrapText="1"/>
    </xf>
    <xf numFmtId="49" fontId="10" fillId="2" borderId="1" xfId="3" applyFont="1" applyFill="1" applyBorder="1">
      <alignment horizontal="center" vertical="top" shrinkToFit="1"/>
    </xf>
    <xf numFmtId="0" fontId="10" fillId="2" borderId="1" xfId="2" quotePrefix="1" applyFont="1" applyFill="1" applyBorder="1" applyAlignment="1">
      <alignment horizontal="left" vertical="top" wrapText="1"/>
    </xf>
    <xf numFmtId="0" fontId="10" fillId="2" borderId="1" xfId="6" quotePrefix="1" applyFont="1" applyFill="1" applyBorder="1">
      <alignment horizontal="left" vertical="top" wrapText="1"/>
    </xf>
    <xf numFmtId="165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10" fillId="2" borderId="1" xfId="5" applyFont="1" applyFill="1" applyBorder="1" applyAlignment="1">
      <alignment horizontal="center" vertical="center" shrinkToFit="1"/>
    </xf>
    <xf numFmtId="49" fontId="4" fillId="2" borderId="1" xfId="3" applyFont="1" applyFill="1" applyBorder="1">
      <alignment horizontal="center" vertical="top" shrinkToFit="1"/>
    </xf>
    <xf numFmtId="0" fontId="4" fillId="0" borderId="6" xfId="7" quotePrefix="1" applyFont="1">
      <alignment horizontal="left" vertical="top" wrapText="1"/>
    </xf>
    <xf numFmtId="49" fontId="10" fillId="0" borderId="1" xfId="8" applyNumberFormat="1" applyFont="1" applyBorder="1" applyProtection="1">
      <alignment horizontal="center" vertical="top" shrinkToFit="1"/>
    </xf>
    <xf numFmtId="0" fontId="10" fillId="0" borderId="1" xfId="9" quotePrefix="1" applyNumberFormat="1" applyFont="1" applyBorder="1" applyProtection="1">
      <alignment horizontal="left" vertical="top" wrapText="1"/>
    </xf>
    <xf numFmtId="49" fontId="10" fillId="2" borderId="1" xfId="8" applyNumberFormat="1" applyFont="1" applyFill="1" applyBorder="1" applyProtection="1">
      <alignment horizontal="center" vertical="top" shrinkToFit="1"/>
    </xf>
    <xf numFmtId="0" fontId="10" fillId="2" borderId="1" xfId="9" quotePrefix="1" applyNumberFormat="1" applyFont="1" applyFill="1" applyBorder="1" applyProtection="1">
      <alignment horizontal="left" vertical="top" wrapText="1"/>
    </xf>
    <xf numFmtId="167" fontId="4" fillId="2" borderId="1" xfId="1" applyNumberFormat="1" applyFont="1" applyFill="1" applyBorder="1" applyAlignment="1">
      <alignment vertical="center"/>
    </xf>
    <xf numFmtId="167" fontId="4" fillId="0" borderId="1" xfId="0" applyNumberFormat="1" applyFont="1" applyBorder="1" applyAlignment="1"/>
    <xf numFmtId="167" fontId="3" fillId="0" borderId="1" xfId="0" applyNumberFormat="1" applyFont="1" applyBorder="1" applyAlignment="1"/>
    <xf numFmtId="2" fontId="8" fillId="0" borderId="0" xfId="0" applyNumberFormat="1" applyFont="1" applyBorder="1" applyAlignment="1" applyProtection="1">
      <alignment horizontal="center" vertical="center" wrapText="1"/>
    </xf>
    <xf numFmtId="49" fontId="13" fillId="2" borderId="2" xfId="11" applyNumberFormat="1" applyFont="1" applyFill="1" applyBorder="1" applyAlignment="1" applyProtection="1">
      <alignment horizontal="center" vertical="top" wrapText="1" shrinkToFit="1"/>
    </xf>
    <xf numFmtId="49" fontId="13" fillId="2" borderId="3" xfId="11" applyNumberFormat="1" applyFont="1" applyFill="1" applyBorder="1" applyAlignment="1" applyProtection="1">
      <alignment horizontal="center" vertical="top" wrapText="1" shrinkToFi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distributed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13" fillId="2" borderId="2" xfId="3" applyFont="1" applyFill="1" applyBorder="1" applyAlignment="1">
      <alignment horizontal="center" vertical="top" wrapText="1" shrinkToFit="1"/>
    </xf>
    <xf numFmtId="49" fontId="13" fillId="2" borderId="3" xfId="3" applyFont="1" applyFill="1" applyBorder="1" applyAlignment="1">
      <alignment horizontal="center" vertical="top" wrapText="1" shrinkToFit="1"/>
    </xf>
    <xf numFmtId="0" fontId="6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</cellXfs>
  <cellStyles count="14">
    <cellStyle name="ex60" xfId="11" xr:uid="{00000000-0005-0000-0000-000000000000}"/>
    <cellStyle name="ex61" xfId="12" xr:uid="{00000000-0005-0000-0000-000001000000}"/>
    <cellStyle name="ex64" xfId="8" xr:uid="{00000000-0005-0000-0000-000002000000}"/>
    <cellStyle name="ex65" xfId="9" xr:uid="{00000000-0005-0000-0000-000003000000}"/>
    <cellStyle name="ex73" xfId="6" xr:uid="{00000000-0005-0000-0000-000004000000}"/>
    <cellStyle name="ex77" xfId="7" xr:uid="{00000000-0005-0000-0000-000005000000}"/>
    <cellStyle name="ex81" xfId="5" xr:uid="{00000000-0005-0000-0000-000006000000}"/>
    <cellStyle name="ex82" xfId="4" xr:uid="{00000000-0005-0000-0000-000007000000}"/>
    <cellStyle name="ex86" xfId="3" xr:uid="{00000000-0005-0000-0000-000008000000}"/>
    <cellStyle name="ex87" xfId="2" xr:uid="{00000000-0005-0000-0000-000009000000}"/>
    <cellStyle name="st68" xfId="13" xr:uid="{00000000-0005-0000-0000-00000A000000}"/>
    <cellStyle name="st69" xfId="10" xr:uid="{00000000-0005-0000-0000-00000B000000}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95"/>
  <sheetViews>
    <sheetView showGridLines="0" tabSelected="1" view="pageBreakPreview" zoomScale="112" zoomScaleNormal="148" zoomScaleSheetLayoutView="112" workbookViewId="0">
      <selection activeCell="C5" sqref="C5"/>
    </sheetView>
  </sheetViews>
  <sheetFormatPr defaultRowHeight="12.75" customHeight="1" outlineLevelRow="1" x14ac:dyDescent="0.2"/>
  <cols>
    <col min="1" max="1" width="25.7109375" customWidth="1"/>
    <col min="2" max="2" width="45.5703125" customWidth="1"/>
    <col min="3" max="3" width="15.42578125" customWidth="1"/>
    <col min="4" max="4" width="12.85546875" customWidth="1"/>
    <col min="5" max="5" width="9.140625" hidden="1" customWidth="1"/>
    <col min="6" max="7" width="13.42578125" customWidth="1"/>
  </cols>
  <sheetData>
    <row r="1" spans="1:10" x14ac:dyDescent="0.2">
      <c r="A1" s="4"/>
      <c r="B1" s="62" t="s">
        <v>112</v>
      </c>
      <c r="C1" s="62"/>
      <c r="D1" s="1"/>
      <c r="E1" s="1"/>
      <c r="F1" s="1"/>
      <c r="G1" s="1"/>
    </row>
    <row r="2" spans="1:10" ht="36" customHeight="1" x14ac:dyDescent="0.2">
      <c r="A2" s="3"/>
      <c r="B2" s="63" t="s">
        <v>145</v>
      </c>
      <c r="C2" s="63"/>
      <c r="D2" s="2"/>
      <c r="E2" s="2"/>
      <c r="F2" s="2"/>
      <c r="G2" s="2"/>
    </row>
    <row r="3" spans="1:10" ht="37.5" customHeight="1" x14ac:dyDescent="0.25">
      <c r="A3" s="61" t="s">
        <v>94</v>
      </c>
      <c r="B3" s="61"/>
      <c r="C3" s="61"/>
      <c r="G3" s="54"/>
      <c r="H3" s="54"/>
      <c r="I3" s="54"/>
      <c r="J3" s="54"/>
    </row>
    <row r="4" spans="1:10" x14ac:dyDescent="0.2">
      <c r="A4" s="1"/>
      <c r="B4" s="1"/>
      <c r="C4" s="6" t="s">
        <v>22</v>
      </c>
      <c r="D4" s="1"/>
      <c r="E4" s="1"/>
      <c r="F4" s="1"/>
      <c r="G4" s="1"/>
    </row>
    <row r="5" spans="1:10" ht="31.5" customHeight="1" x14ac:dyDescent="0.2">
      <c r="A5" s="55" t="s">
        <v>99</v>
      </c>
      <c r="B5" s="56"/>
      <c r="C5" s="7" t="s">
        <v>60</v>
      </c>
      <c r="D5" s="16"/>
    </row>
    <row r="6" spans="1:10" x14ac:dyDescent="0.2">
      <c r="A6" s="55" t="s">
        <v>29</v>
      </c>
      <c r="B6" s="56"/>
      <c r="C6" s="7" t="s">
        <v>30</v>
      </c>
      <c r="D6" s="5"/>
    </row>
    <row r="7" spans="1:10" ht="13.5" x14ac:dyDescent="0.25">
      <c r="A7" s="57" t="s">
        <v>28</v>
      </c>
      <c r="B7" s="57"/>
      <c r="C7" s="17">
        <f>C8+C13+C15+C17+C22+C38+D5+C40+C44+C63+C50+C61+C80+C83+C89</f>
        <v>308245.14860000001</v>
      </c>
      <c r="D7" s="19"/>
      <c r="E7" s="8"/>
      <c r="F7" s="9"/>
    </row>
    <row r="8" spans="1:10" x14ac:dyDescent="0.2">
      <c r="A8" s="58" t="s">
        <v>23</v>
      </c>
      <c r="B8" s="58"/>
      <c r="C8" s="17">
        <f>SUM(C9:C12)</f>
        <v>253.2</v>
      </c>
      <c r="D8" s="10"/>
      <c r="E8" s="11"/>
      <c r="F8" s="12"/>
    </row>
    <row r="9" spans="1:10" ht="25.5" outlineLevel="1" x14ac:dyDescent="0.2">
      <c r="A9" s="20" t="s">
        <v>0</v>
      </c>
      <c r="B9" s="21" t="s">
        <v>1</v>
      </c>
      <c r="C9" s="18">
        <v>120.5</v>
      </c>
      <c r="D9" s="13"/>
      <c r="E9" s="14"/>
      <c r="F9" s="15"/>
    </row>
    <row r="10" spans="1:10" ht="25.5" outlineLevel="1" x14ac:dyDescent="0.2">
      <c r="A10" s="20" t="s">
        <v>2</v>
      </c>
      <c r="B10" s="21" t="s">
        <v>3</v>
      </c>
      <c r="C10" s="18">
        <v>51.3</v>
      </c>
      <c r="D10" s="13"/>
      <c r="E10" s="14"/>
      <c r="F10" s="15"/>
    </row>
    <row r="11" spans="1:10" outlineLevel="1" x14ac:dyDescent="0.2">
      <c r="A11" s="20" t="s">
        <v>32</v>
      </c>
      <c r="B11" s="21" t="s">
        <v>33</v>
      </c>
      <c r="C11" s="18">
        <v>81.2</v>
      </c>
      <c r="D11" s="13"/>
      <c r="E11" s="14"/>
      <c r="F11" s="15"/>
    </row>
    <row r="12" spans="1:10" outlineLevel="1" x14ac:dyDescent="0.2">
      <c r="A12" s="20" t="s">
        <v>82</v>
      </c>
      <c r="B12" s="21" t="s">
        <v>83</v>
      </c>
      <c r="C12" s="18">
        <v>0.2</v>
      </c>
      <c r="D12" s="13"/>
      <c r="E12" s="14"/>
      <c r="F12" s="15"/>
    </row>
    <row r="13" spans="1:10" x14ac:dyDescent="0.2">
      <c r="A13" s="58" t="s">
        <v>24</v>
      </c>
      <c r="B13" s="58"/>
      <c r="C13" s="17">
        <f>C14</f>
        <v>0.1</v>
      </c>
      <c r="D13" s="10"/>
      <c r="E13" s="11"/>
      <c r="F13" s="12"/>
    </row>
    <row r="14" spans="1:10" ht="63.75" x14ac:dyDescent="0.2">
      <c r="A14" s="22" t="s">
        <v>61</v>
      </c>
      <c r="B14" s="27" t="s">
        <v>62</v>
      </c>
      <c r="C14" s="18">
        <v>0.1</v>
      </c>
      <c r="D14" s="10"/>
      <c r="E14" s="11"/>
      <c r="F14" s="12"/>
    </row>
    <row r="15" spans="1:10" ht="31.15" customHeight="1" x14ac:dyDescent="0.2">
      <c r="A15" s="58" t="s">
        <v>95</v>
      </c>
      <c r="B15" s="58"/>
      <c r="C15" s="17">
        <f>SUM(C16:C16)</f>
        <v>0.2</v>
      </c>
      <c r="D15" s="13"/>
      <c r="E15" s="14"/>
      <c r="F15" s="15"/>
    </row>
    <row r="16" spans="1:10" ht="63.75" outlineLevel="1" x14ac:dyDescent="0.2">
      <c r="A16" s="22" t="s">
        <v>61</v>
      </c>
      <c r="B16" s="27" t="s">
        <v>62</v>
      </c>
      <c r="C16" s="18">
        <v>0.2</v>
      </c>
      <c r="D16" s="10"/>
      <c r="E16" s="11"/>
      <c r="F16" s="12"/>
    </row>
    <row r="17" spans="1:6" x14ac:dyDescent="0.2">
      <c r="A17" s="58" t="s">
        <v>25</v>
      </c>
      <c r="B17" s="58"/>
      <c r="C17" s="17">
        <f>SUM(C18:C21)</f>
        <v>5031.4000000000005</v>
      </c>
      <c r="D17" s="13"/>
      <c r="E17" s="14"/>
      <c r="F17" s="15"/>
    </row>
    <row r="18" spans="1:6" ht="114.75" outlineLevel="1" x14ac:dyDescent="0.2">
      <c r="A18" s="20" t="s">
        <v>34</v>
      </c>
      <c r="B18" s="23" t="s">
        <v>38</v>
      </c>
      <c r="C18" s="18">
        <v>2258</v>
      </c>
      <c r="D18" s="10"/>
      <c r="E18" s="11"/>
      <c r="F18" s="12"/>
    </row>
    <row r="19" spans="1:6" ht="127.5" outlineLevel="1" x14ac:dyDescent="0.2">
      <c r="A19" s="20" t="s">
        <v>35</v>
      </c>
      <c r="B19" s="23" t="s">
        <v>39</v>
      </c>
      <c r="C19" s="18">
        <v>15.8</v>
      </c>
      <c r="D19" s="13"/>
      <c r="E19" s="14"/>
      <c r="F19" s="15"/>
    </row>
    <row r="20" spans="1:6" ht="114.75" outlineLevel="1" x14ac:dyDescent="0.2">
      <c r="A20" s="20" t="s">
        <v>36</v>
      </c>
      <c r="B20" s="23" t="s">
        <v>40</v>
      </c>
      <c r="C20" s="18">
        <v>3160.9</v>
      </c>
      <c r="D20" s="13"/>
      <c r="E20" s="14"/>
      <c r="F20" s="15"/>
    </row>
    <row r="21" spans="1:6" ht="114.75" outlineLevel="1" x14ac:dyDescent="0.2">
      <c r="A21" s="24" t="s">
        <v>37</v>
      </c>
      <c r="B21" s="25" t="s">
        <v>41</v>
      </c>
      <c r="C21" s="28">
        <v>-403.3</v>
      </c>
      <c r="D21" s="13"/>
      <c r="E21" s="14"/>
      <c r="F21" s="15"/>
    </row>
    <row r="22" spans="1:6" outlineLevel="1" x14ac:dyDescent="0.2">
      <c r="A22" s="58" t="s">
        <v>26</v>
      </c>
      <c r="B22" s="58"/>
      <c r="C22" s="17">
        <f>SUM(C23:C37)</f>
        <v>69650.8</v>
      </c>
      <c r="D22" s="10"/>
      <c r="E22" s="11"/>
      <c r="F22" s="12"/>
    </row>
    <row r="23" spans="1:6" ht="76.5" x14ac:dyDescent="0.2">
      <c r="A23" s="20" t="s">
        <v>4</v>
      </c>
      <c r="B23" s="21" t="s">
        <v>5</v>
      </c>
      <c r="C23" s="18">
        <v>63068.9</v>
      </c>
      <c r="D23" s="13"/>
      <c r="E23" s="14"/>
      <c r="F23" s="15"/>
    </row>
    <row r="24" spans="1:6" ht="114.75" outlineLevel="1" x14ac:dyDescent="0.2">
      <c r="A24" s="20" t="s">
        <v>6</v>
      </c>
      <c r="B24" s="23" t="s">
        <v>7</v>
      </c>
      <c r="C24" s="18">
        <v>110.6</v>
      </c>
      <c r="D24" s="10"/>
      <c r="E24" s="11"/>
      <c r="F24" s="12" t="s">
        <v>71</v>
      </c>
    </row>
    <row r="25" spans="1:6" ht="51" outlineLevel="1" x14ac:dyDescent="0.2">
      <c r="A25" s="20" t="s">
        <v>8</v>
      </c>
      <c r="B25" s="21" t="s">
        <v>9</v>
      </c>
      <c r="C25" s="18">
        <v>435.4</v>
      </c>
      <c r="D25" s="13"/>
      <c r="E25" s="14"/>
      <c r="F25" s="15"/>
    </row>
    <row r="26" spans="1:6" ht="89.25" outlineLevel="1" x14ac:dyDescent="0.2">
      <c r="A26" s="20" t="s">
        <v>97</v>
      </c>
      <c r="B26" s="23" t="s">
        <v>98</v>
      </c>
      <c r="C26" s="18">
        <v>101</v>
      </c>
      <c r="D26" s="13"/>
      <c r="E26" s="14"/>
      <c r="F26" s="15"/>
    </row>
    <row r="27" spans="1:6" ht="89.25" outlineLevel="1" x14ac:dyDescent="0.2">
      <c r="A27" s="20" t="s">
        <v>100</v>
      </c>
      <c r="B27" s="29" t="s">
        <v>101</v>
      </c>
      <c r="C27" s="18">
        <v>7.6</v>
      </c>
      <c r="D27" s="13"/>
      <c r="E27" s="14"/>
      <c r="F27" s="15"/>
    </row>
    <row r="28" spans="1:6" ht="25.5" outlineLevel="1" x14ac:dyDescent="0.2">
      <c r="A28" s="20" t="s">
        <v>10</v>
      </c>
      <c r="B28" s="21" t="s">
        <v>11</v>
      </c>
      <c r="C28" s="18">
        <v>1631.4</v>
      </c>
      <c r="D28" s="13"/>
      <c r="E28" s="14"/>
      <c r="F28" s="15"/>
    </row>
    <row r="29" spans="1:6" ht="38.25" outlineLevel="1" x14ac:dyDescent="0.2">
      <c r="A29" s="20" t="s">
        <v>102</v>
      </c>
      <c r="B29" s="30" t="s">
        <v>103</v>
      </c>
      <c r="C29" s="18">
        <v>-0.2</v>
      </c>
      <c r="D29" s="13"/>
      <c r="E29" s="14"/>
      <c r="F29" s="15"/>
    </row>
    <row r="30" spans="1:6" ht="63.75" outlineLevel="1" x14ac:dyDescent="0.2">
      <c r="A30" s="20" t="s">
        <v>12</v>
      </c>
      <c r="B30" s="21" t="s">
        <v>13</v>
      </c>
      <c r="C30" s="18">
        <v>1472.4</v>
      </c>
      <c r="D30" s="13"/>
      <c r="E30" s="14"/>
      <c r="F30" s="15"/>
    </row>
    <row r="31" spans="1:6" ht="25.5" outlineLevel="1" x14ac:dyDescent="0.2">
      <c r="A31" s="20" t="s">
        <v>14</v>
      </c>
      <c r="B31" s="21" t="s">
        <v>15</v>
      </c>
      <c r="C31" s="18">
        <v>2038.3</v>
      </c>
      <c r="D31" s="13"/>
      <c r="E31" s="14"/>
      <c r="F31" s="15"/>
    </row>
    <row r="32" spans="1:6" ht="38.25" outlineLevel="1" x14ac:dyDescent="0.2">
      <c r="A32" s="20" t="s">
        <v>104</v>
      </c>
      <c r="B32" s="29" t="s">
        <v>105</v>
      </c>
      <c r="C32" s="18">
        <v>-10.1</v>
      </c>
      <c r="D32" s="13"/>
      <c r="E32" s="14"/>
      <c r="F32" s="15"/>
    </row>
    <row r="33" spans="1:6" outlineLevel="1" x14ac:dyDescent="0.2">
      <c r="A33" s="20" t="s">
        <v>16</v>
      </c>
      <c r="B33" s="21" t="s">
        <v>17</v>
      </c>
      <c r="C33" s="18">
        <v>-1124.3</v>
      </c>
      <c r="D33" s="13"/>
      <c r="E33" s="14"/>
      <c r="F33" s="15"/>
    </row>
    <row r="34" spans="1:6" ht="25.5" outlineLevel="1" x14ac:dyDescent="0.2">
      <c r="A34" s="20" t="s">
        <v>96</v>
      </c>
      <c r="B34" s="29" t="s">
        <v>110</v>
      </c>
      <c r="C34" s="18">
        <v>-0.8</v>
      </c>
      <c r="D34" s="13"/>
      <c r="E34" s="14"/>
      <c r="F34" s="15"/>
    </row>
    <row r="35" spans="1:6" ht="38.25" outlineLevel="1" x14ac:dyDescent="0.2">
      <c r="A35" s="20" t="s">
        <v>18</v>
      </c>
      <c r="B35" s="21" t="s">
        <v>19</v>
      </c>
      <c r="C35" s="18">
        <v>1070.5999999999999</v>
      </c>
      <c r="D35" s="13"/>
      <c r="E35" s="14"/>
      <c r="F35" s="15"/>
    </row>
    <row r="36" spans="1:6" ht="51" outlineLevel="1" x14ac:dyDescent="0.2">
      <c r="A36" s="20" t="s">
        <v>20</v>
      </c>
      <c r="B36" s="21" t="s">
        <v>21</v>
      </c>
      <c r="C36" s="18">
        <v>844.1</v>
      </c>
      <c r="D36" s="13"/>
      <c r="E36" s="14"/>
      <c r="F36" s="15"/>
    </row>
    <row r="37" spans="1:6" ht="76.5" outlineLevel="1" x14ac:dyDescent="0.2">
      <c r="A37" s="22" t="s">
        <v>63</v>
      </c>
      <c r="B37" s="26" t="s">
        <v>64</v>
      </c>
      <c r="C37" s="18">
        <v>5.9</v>
      </c>
      <c r="D37" s="13"/>
      <c r="E37" s="14"/>
      <c r="F37" s="15"/>
    </row>
    <row r="38" spans="1:6" outlineLevel="1" x14ac:dyDescent="0.2">
      <c r="A38" s="58" t="s">
        <v>27</v>
      </c>
      <c r="B38" s="58"/>
      <c r="C38" s="17">
        <f>SUM(C39:C39)</f>
        <v>60.2</v>
      </c>
      <c r="D38" s="13"/>
      <c r="E38" s="14"/>
      <c r="F38" s="15"/>
    </row>
    <row r="39" spans="1:6" ht="63.75" outlineLevel="1" x14ac:dyDescent="0.2">
      <c r="A39" s="22" t="s">
        <v>61</v>
      </c>
      <c r="B39" s="27" t="s">
        <v>62</v>
      </c>
      <c r="C39" s="18">
        <v>60.2</v>
      </c>
      <c r="D39" s="13"/>
      <c r="E39" s="14"/>
      <c r="F39" s="15"/>
    </row>
    <row r="40" spans="1:6" outlineLevel="1" x14ac:dyDescent="0.2">
      <c r="A40" s="55" t="s">
        <v>31</v>
      </c>
      <c r="B40" s="56"/>
      <c r="C40" s="17">
        <f>C42+C43+C41</f>
        <v>150.80000000000001</v>
      </c>
      <c r="D40" s="13"/>
      <c r="E40" s="14"/>
      <c r="F40" s="15"/>
    </row>
    <row r="41" spans="1:6" ht="89.25" outlineLevel="1" x14ac:dyDescent="0.2">
      <c r="A41" s="22" t="s">
        <v>65</v>
      </c>
      <c r="B41" s="31" t="s">
        <v>106</v>
      </c>
      <c r="C41" s="18">
        <v>0.5</v>
      </c>
      <c r="D41" s="13"/>
      <c r="E41" s="14"/>
      <c r="F41" s="15"/>
    </row>
    <row r="42" spans="1:6" ht="69.75" customHeight="1" outlineLevel="1" x14ac:dyDescent="0.2">
      <c r="A42" s="22" t="s">
        <v>61</v>
      </c>
      <c r="B42" s="27" t="s">
        <v>62</v>
      </c>
      <c r="C42" s="18">
        <v>74.3</v>
      </c>
      <c r="D42" s="10"/>
      <c r="E42" s="11"/>
      <c r="F42" s="12"/>
    </row>
    <row r="43" spans="1:6" ht="100.9" customHeight="1" outlineLevel="1" x14ac:dyDescent="0.2">
      <c r="A43" s="32" t="s">
        <v>91</v>
      </c>
      <c r="B43" s="33" t="s">
        <v>81</v>
      </c>
      <c r="C43" s="18">
        <v>76</v>
      </c>
      <c r="D43" s="10"/>
      <c r="E43" s="11"/>
      <c r="F43" s="12"/>
    </row>
    <row r="44" spans="1:6" ht="31.9" customHeight="1" outlineLevel="1" x14ac:dyDescent="0.2">
      <c r="A44" s="55" t="s">
        <v>107</v>
      </c>
      <c r="B44" s="56"/>
      <c r="C44" s="17">
        <f>C45+C47+C48+C49+C46</f>
        <v>19.899999999999999</v>
      </c>
      <c r="D44" s="13"/>
      <c r="E44" s="14"/>
      <c r="F44" s="15"/>
    </row>
    <row r="45" spans="1:6" ht="96.75" customHeight="1" outlineLevel="1" x14ac:dyDescent="0.2">
      <c r="A45" s="22" t="s">
        <v>67</v>
      </c>
      <c r="B45" s="27" t="s">
        <v>70</v>
      </c>
      <c r="C45" s="18">
        <v>0.4</v>
      </c>
      <c r="D45" s="13"/>
      <c r="E45" s="14"/>
      <c r="F45" s="15"/>
    </row>
    <row r="46" spans="1:6" ht="113.45" customHeight="1" outlineLevel="1" x14ac:dyDescent="0.2">
      <c r="A46" s="34" t="s">
        <v>77</v>
      </c>
      <c r="B46" s="27" t="s">
        <v>76</v>
      </c>
      <c r="C46" s="18">
        <v>7.4</v>
      </c>
      <c r="D46" s="13"/>
      <c r="E46" s="14"/>
      <c r="F46" s="15"/>
    </row>
    <row r="47" spans="1:6" ht="93" customHeight="1" outlineLevel="1" x14ac:dyDescent="0.2">
      <c r="A47" s="22" t="s">
        <v>66</v>
      </c>
      <c r="B47" s="27" t="s">
        <v>69</v>
      </c>
      <c r="C47" s="18">
        <v>3</v>
      </c>
      <c r="D47" s="13"/>
      <c r="E47" s="14"/>
      <c r="F47" s="15"/>
    </row>
    <row r="48" spans="1:6" ht="102" outlineLevel="1" x14ac:dyDescent="0.2">
      <c r="A48" s="22" t="s">
        <v>65</v>
      </c>
      <c r="B48" s="27" t="s">
        <v>68</v>
      </c>
      <c r="C48" s="18">
        <v>6.6</v>
      </c>
      <c r="D48" s="13"/>
      <c r="E48" s="14"/>
      <c r="F48" s="15"/>
    </row>
    <row r="49" spans="1:6" ht="63.75" outlineLevel="1" x14ac:dyDescent="0.2">
      <c r="A49" s="22" t="s">
        <v>61</v>
      </c>
      <c r="B49" s="27" t="s">
        <v>62</v>
      </c>
      <c r="C49" s="18">
        <v>2.5</v>
      </c>
      <c r="D49" s="13"/>
      <c r="E49" s="14"/>
      <c r="F49" s="15"/>
    </row>
    <row r="50" spans="1:6" ht="26.45" customHeight="1" outlineLevel="1" x14ac:dyDescent="0.2">
      <c r="A50" s="64" t="s">
        <v>72</v>
      </c>
      <c r="B50" s="65"/>
      <c r="C50" s="17">
        <f>C51+C52+C54+C57+C59+C60+C53+C56+C58+C55</f>
        <v>792.3</v>
      </c>
      <c r="D50" s="13"/>
      <c r="E50" s="14"/>
      <c r="F50" s="15"/>
    </row>
    <row r="51" spans="1:6" ht="83.45" customHeight="1" outlineLevel="1" x14ac:dyDescent="0.2">
      <c r="A51" s="34" t="s">
        <v>67</v>
      </c>
      <c r="B51" s="35" t="s">
        <v>70</v>
      </c>
      <c r="C51" s="18">
        <v>12.4</v>
      </c>
      <c r="D51" s="13"/>
      <c r="E51" s="14"/>
      <c r="F51" s="15"/>
    </row>
    <row r="52" spans="1:6" ht="115.9" customHeight="1" outlineLevel="1" x14ac:dyDescent="0.2">
      <c r="A52" s="34" t="s">
        <v>77</v>
      </c>
      <c r="B52" s="35" t="s">
        <v>76</v>
      </c>
      <c r="C52" s="18">
        <v>127.8</v>
      </c>
      <c r="D52" s="13"/>
      <c r="E52" s="14"/>
      <c r="F52" s="15"/>
    </row>
    <row r="53" spans="1:6" ht="87.6" customHeight="1" outlineLevel="1" x14ac:dyDescent="0.2">
      <c r="A53" s="34" t="s">
        <v>66</v>
      </c>
      <c r="B53" s="36" t="s">
        <v>84</v>
      </c>
      <c r="C53" s="18">
        <v>10.9</v>
      </c>
      <c r="D53" s="13"/>
      <c r="E53" s="14"/>
      <c r="F53" s="15"/>
    </row>
    <row r="54" spans="1:6" ht="97.15" customHeight="1" outlineLevel="1" x14ac:dyDescent="0.2">
      <c r="A54" s="34" t="s">
        <v>78</v>
      </c>
      <c r="B54" s="35" t="s">
        <v>75</v>
      </c>
      <c r="C54" s="18">
        <v>500</v>
      </c>
      <c r="D54" s="13"/>
      <c r="E54" s="14"/>
      <c r="F54" s="15"/>
    </row>
    <row r="55" spans="1:6" ht="97.15" customHeight="1" outlineLevel="1" x14ac:dyDescent="0.2">
      <c r="A55" s="40" t="s">
        <v>108</v>
      </c>
      <c r="B55" s="41" t="s">
        <v>111</v>
      </c>
      <c r="C55" s="18">
        <v>3</v>
      </c>
      <c r="D55" s="13"/>
      <c r="E55" s="14"/>
      <c r="F55" s="15"/>
    </row>
    <row r="56" spans="1:6" ht="129" customHeight="1" outlineLevel="1" x14ac:dyDescent="0.2">
      <c r="A56" s="34" t="s">
        <v>85</v>
      </c>
      <c r="B56" s="36" t="s">
        <v>86</v>
      </c>
      <c r="C56" s="18">
        <v>18.7</v>
      </c>
      <c r="D56" s="13"/>
      <c r="E56" s="14"/>
      <c r="F56" s="15"/>
    </row>
    <row r="57" spans="1:6" ht="123.6" customHeight="1" outlineLevel="1" x14ac:dyDescent="0.2">
      <c r="A57" s="34" t="s">
        <v>79</v>
      </c>
      <c r="B57" s="35" t="s">
        <v>74</v>
      </c>
      <c r="C57" s="18">
        <v>10.9</v>
      </c>
      <c r="D57" s="13"/>
      <c r="E57" s="14"/>
      <c r="F57" s="15"/>
    </row>
    <row r="58" spans="1:6" ht="106.15" customHeight="1" outlineLevel="1" x14ac:dyDescent="0.2">
      <c r="A58" s="34" t="s">
        <v>93</v>
      </c>
      <c r="B58" s="27" t="s">
        <v>92</v>
      </c>
      <c r="C58" s="18">
        <v>0.5</v>
      </c>
      <c r="D58" s="13"/>
      <c r="E58" s="14"/>
      <c r="F58" s="15"/>
    </row>
    <row r="59" spans="1:6" ht="82.15" customHeight="1" outlineLevel="1" x14ac:dyDescent="0.2">
      <c r="A59" s="34" t="s">
        <v>80</v>
      </c>
      <c r="B59" s="35" t="s">
        <v>73</v>
      </c>
      <c r="C59" s="18">
        <v>7.3</v>
      </c>
      <c r="D59" s="13"/>
      <c r="E59" s="14"/>
      <c r="F59" s="15"/>
    </row>
    <row r="60" spans="1:6" ht="102" outlineLevel="1" x14ac:dyDescent="0.2">
      <c r="A60" s="34" t="s">
        <v>65</v>
      </c>
      <c r="B60" s="35" t="s">
        <v>68</v>
      </c>
      <c r="C60" s="46">
        <v>100.8</v>
      </c>
      <c r="D60" s="13"/>
      <c r="E60" s="14"/>
      <c r="F60" s="15"/>
    </row>
    <row r="61" spans="1:6" ht="31.5" customHeight="1" outlineLevel="1" x14ac:dyDescent="0.2">
      <c r="A61" s="59" t="s">
        <v>114</v>
      </c>
      <c r="B61" s="60"/>
      <c r="C61" s="48">
        <f>C62</f>
        <v>135.6</v>
      </c>
      <c r="D61" s="13"/>
      <c r="E61" s="14"/>
      <c r="F61" s="15"/>
    </row>
    <row r="62" spans="1:6" ht="63.75" outlineLevel="1" x14ac:dyDescent="0.2">
      <c r="A62" s="42" t="s">
        <v>115</v>
      </c>
      <c r="B62" s="43" t="s">
        <v>113</v>
      </c>
      <c r="C62" s="47">
        <v>135.6</v>
      </c>
      <c r="D62" s="13"/>
      <c r="E62" s="14"/>
      <c r="F62" s="15"/>
    </row>
    <row r="63" spans="1:6" ht="27.6" customHeight="1" outlineLevel="1" x14ac:dyDescent="0.2">
      <c r="A63" s="52" t="s">
        <v>109</v>
      </c>
      <c r="B63" s="53"/>
      <c r="C63" s="48">
        <f>C64+C65+C66+C67+C68+C69+C70+C71+C74+C72+C73+C75+C76+C77+C78+C79</f>
        <v>18175.949000000001</v>
      </c>
      <c r="D63" s="13"/>
      <c r="E63" s="14"/>
      <c r="F63" s="15"/>
    </row>
    <row r="64" spans="1:6" ht="89.25" outlineLevel="1" x14ac:dyDescent="0.2">
      <c r="A64" s="22" t="s">
        <v>42</v>
      </c>
      <c r="B64" s="37" t="s">
        <v>43</v>
      </c>
      <c r="C64" s="47">
        <v>1796.6</v>
      </c>
      <c r="D64" s="13"/>
      <c r="E64" s="14"/>
      <c r="F64" s="15"/>
    </row>
    <row r="65" spans="1:6" ht="76.5" outlineLevel="1" x14ac:dyDescent="0.2">
      <c r="A65" s="22" t="s">
        <v>44</v>
      </c>
      <c r="B65" s="38" t="s">
        <v>45</v>
      </c>
      <c r="C65" s="47">
        <v>3.4</v>
      </c>
      <c r="D65" s="49"/>
      <c r="E65" s="14"/>
      <c r="F65" s="15"/>
    </row>
    <row r="66" spans="1:6" ht="76.5" outlineLevel="1" x14ac:dyDescent="0.2">
      <c r="A66" s="22" t="s">
        <v>46</v>
      </c>
      <c r="B66" s="38" t="s">
        <v>47</v>
      </c>
      <c r="C66" s="47">
        <v>60.3</v>
      </c>
      <c r="D66" s="13"/>
      <c r="E66" s="14"/>
      <c r="F66" s="15"/>
    </row>
    <row r="67" spans="1:6" ht="38.25" outlineLevel="1" x14ac:dyDescent="0.2">
      <c r="A67" s="22" t="s">
        <v>48</v>
      </c>
      <c r="B67" s="38" t="s">
        <v>49</v>
      </c>
      <c r="C67" s="47">
        <v>3674.9</v>
      </c>
      <c r="D67" s="13"/>
      <c r="E67" s="14"/>
      <c r="F67" s="15"/>
    </row>
    <row r="68" spans="1:6" ht="76.5" outlineLevel="1" x14ac:dyDescent="0.2">
      <c r="A68" s="22" t="s">
        <v>50</v>
      </c>
      <c r="B68" s="38" t="s">
        <v>51</v>
      </c>
      <c r="C68" s="47">
        <v>1.2</v>
      </c>
      <c r="D68" s="13"/>
      <c r="E68" s="14"/>
      <c r="F68" s="15"/>
    </row>
    <row r="69" spans="1:6" ht="25.5" outlineLevel="1" x14ac:dyDescent="0.2">
      <c r="A69" s="22" t="s">
        <v>52</v>
      </c>
      <c r="B69" s="38" t="s">
        <v>53</v>
      </c>
      <c r="C69" s="47">
        <v>459</v>
      </c>
      <c r="D69" s="13"/>
      <c r="E69" s="14"/>
      <c r="F69" s="15"/>
    </row>
    <row r="70" spans="1:6" ht="63.75" outlineLevel="1" x14ac:dyDescent="0.2">
      <c r="A70" s="22" t="s">
        <v>54</v>
      </c>
      <c r="B70" s="38" t="s">
        <v>55</v>
      </c>
      <c r="C70" s="47">
        <v>496.3</v>
      </c>
      <c r="D70" s="13"/>
      <c r="E70" s="14"/>
      <c r="F70" s="15"/>
    </row>
    <row r="71" spans="1:6" ht="112.9" customHeight="1" outlineLevel="1" x14ac:dyDescent="0.2">
      <c r="A71" s="22" t="s">
        <v>56</v>
      </c>
      <c r="B71" s="37" t="s">
        <v>57</v>
      </c>
      <c r="C71" s="47">
        <v>460.9</v>
      </c>
      <c r="D71" s="13"/>
      <c r="E71" s="14"/>
      <c r="F71" s="15"/>
    </row>
    <row r="72" spans="1:6" ht="63.75" outlineLevel="1" x14ac:dyDescent="0.2">
      <c r="A72" s="22" t="s">
        <v>87</v>
      </c>
      <c r="B72" s="36" t="s">
        <v>88</v>
      </c>
      <c r="C72" s="47">
        <v>1244.4000000000001</v>
      </c>
      <c r="D72" s="13"/>
      <c r="E72" s="14"/>
      <c r="F72" s="15"/>
    </row>
    <row r="73" spans="1:6" ht="76.5" outlineLevel="1" x14ac:dyDescent="0.2">
      <c r="A73" s="39" t="s">
        <v>89</v>
      </c>
      <c r="B73" s="33" t="s">
        <v>90</v>
      </c>
      <c r="C73" s="47">
        <v>2.7</v>
      </c>
      <c r="D73" s="13"/>
      <c r="E73" s="14"/>
      <c r="F73" s="15"/>
    </row>
    <row r="74" spans="1:6" ht="25.5" outlineLevel="1" x14ac:dyDescent="0.2">
      <c r="A74" s="22" t="s">
        <v>58</v>
      </c>
      <c r="B74" s="38" t="s">
        <v>59</v>
      </c>
      <c r="C74" s="47">
        <v>579.4</v>
      </c>
      <c r="D74" s="13"/>
      <c r="E74" s="14"/>
      <c r="F74" s="15"/>
    </row>
    <row r="75" spans="1:6" ht="38.25" x14ac:dyDescent="0.2">
      <c r="A75" s="44" t="s">
        <v>130</v>
      </c>
      <c r="B75" s="45" t="s">
        <v>116</v>
      </c>
      <c r="C75" s="47">
        <v>785.9923</v>
      </c>
      <c r="D75" s="5"/>
      <c r="E75" s="5"/>
      <c r="F75" s="5"/>
    </row>
    <row r="76" spans="1:6" x14ac:dyDescent="0.2">
      <c r="A76" s="44" t="s">
        <v>131</v>
      </c>
      <c r="B76" s="45" t="s">
        <v>117</v>
      </c>
      <c r="C76" s="47">
        <v>150.30080000000001</v>
      </c>
    </row>
    <row r="77" spans="1:6" ht="38.25" x14ac:dyDescent="0.2">
      <c r="A77" s="44" t="s">
        <v>132</v>
      </c>
      <c r="B77" s="45" t="s">
        <v>118</v>
      </c>
      <c r="C77" s="47">
        <v>5595.6162999999997</v>
      </c>
    </row>
    <row r="78" spans="1:6" ht="63.75" x14ac:dyDescent="0.2">
      <c r="A78" s="44" t="s">
        <v>133</v>
      </c>
      <c r="B78" s="45" t="s">
        <v>119</v>
      </c>
      <c r="C78" s="47">
        <v>3729.3326999999999</v>
      </c>
    </row>
    <row r="79" spans="1:6" ht="51" x14ac:dyDescent="0.2">
      <c r="A79" s="44" t="s">
        <v>134</v>
      </c>
      <c r="B79" s="45" t="s">
        <v>120</v>
      </c>
      <c r="C79" s="47">
        <v>-864.3931</v>
      </c>
    </row>
    <row r="80" spans="1:6" ht="28.5" customHeight="1" x14ac:dyDescent="0.2">
      <c r="A80" s="50" t="s">
        <v>129</v>
      </c>
      <c r="B80" s="51"/>
      <c r="C80" s="48">
        <f>C81+C82</f>
        <v>6647.6036000000004</v>
      </c>
    </row>
    <row r="81" spans="1:3" ht="25.5" x14ac:dyDescent="0.2">
      <c r="A81" s="44" t="s">
        <v>136</v>
      </c>
      <c r="B81" s="45" t="s">
        <v>121</v>
      </c>
      <c r="C81" s="47">
        <v>200</v>
      </c>
    </row>
    <row r="82" spans="1:3" x14ac:dyDescent="0.2">
      <c r="A82" s="44" t="s">
        <v>131</v>
      </c>
      <c r="B82" s="45" t="s">
        <v>117</v>
      </c>
      <c r="C82" s="47">
        <v>6447.6036000000004</v>
      </c>
    </row>
    <row r="83" spans="1:3" ht="27" customHeight="1" x14ac:dyDescent="0.2">
      <c r="A83" s="50" t="s">
        <v>135</v>
      </c>
      <c r="B83" s="51"/>
      <c r="C83" s="48">
        <f>C84+C85+C86+C87+C88</f>
        <v>152931.296</v>
      </c>
    </row>
    <row r="84" spans="1:3" ht="63.75" x14ac:dyDescent="0.2">
      <c r="A84" s="44" t="s">
        <v>137</v>
      </c>
      <c r="B84" s="45" t="s">
        <v>122</v>
      </c>
      <c r="C84" s="47">
        <v>4201.7</v>
      </c>
    </row>
    <row r="85" spans="1:3" x14ac:dyDescent="0.2">
      <c r="A85" s="44" t="s">
        <v>131</v>
      </c>
      <c r="B85" s="45" t="s">
        <v>117</v>
      </c>
      <c r="C85" s="47">
        <v>204.375</v>
      </c>
    </row>
    <row r="86" spans="1:3" ht="76.5" x14ac:dyDescent="0.2">
      <c r="A86" s="44" t="s">
        <v>138</v>
      </c>
      <c r="B86" s="45" t="s">
        <v>123</v>
      </c>
      <c r="C86" s="47">
        <v>2395.5250000000001</v>
      </c>
    </row>
    <row r="87" spans="1:3" ht="25.5" x14ac:dyDescent="0.2">
      <c r="A87" s="44" t="s">
        <v>139</v>
      </c>
      <c r="B87" s="45" t="s">
        <v>124</v>
      </c>
      <c r="C87" s="47">
        <v>139979.696</v>
      </c>
    </row>
    <row r="88" spans="1:3" ht="63.75" x14ac:dyDescent="0.2">
      <c r="A88" s="44" t="s">
        <v>144</v>
      </c>
      <c r="B88" s="45" t="s">
        <v>125</v>
      </c>
      <c r="C88" s="47">
        <v>6150</v>
      </c>
    </row>
    <row r="89" spans="1:3" ht="26.25" customHeight="1" x14ac:dyDescent="0.2">
      <c r="A89" s="50" t="s">
        <v>143</v>
      </c>
      <c r="B89" s="51"/>
      <c r="C89" s="48">
        <v>54395.8</v>
      </c>
    </row>
    <row r="90" spans="1:3" ht="38.25" x14ac:dyDescent="0.2">
      <c r="A90" s="44" t="s">
        <v>140</v>
      </c>
      <c r="B90" s="45" t="s">
        <v>126</v>
      </c>
      <c r="C90" s="47">
        <v>12460.85</v>
      </c>
    </row>
    <row r="91" spans="1:3" ht="38.25" x14ac:dyDescent="0.2">
      <c r="A91" s="44" t="s">
        <v>141</v>
      </c>
      <c r="B91" s="45" t="s">
        <v>127</v>
      </c>
      <c r="C91" s="47">
        <v>11323.125</v>
      </c>
    </row>
    <row r="92" spans="1:3" x14ac:dyDescent="0.2">
      <c r="A92" s="44" t="s">
        <v>131</v>
      </c>
      <c r="B92" s="45" t="s">
        <v>117</v>
      </c>
      <c r="C92" s="47">
        <v>26658.481800000001</v>
      </c>
    </row>
    <row r="93" spans="1:3" ht="38.25" x14ac:dyDescent="0.2">
      <c r="A93" s="42" t="s">
        <v>132</v>
      </c>
      <c r="B93" s="43" t="s">
        <v>118</v>
      </c>
      <c r="C93" s="47">
        <v>3500.7458000000001</v>
      </c>
    </row>
    <row r="94" spans="1:3" ht="63.75" x14ac:dyDescent="0.2">
      <c r="A94" s="42" t="s">
        <v>115</v>
      </c>
      <c r="B94" s="43" t="s">
        <v>113</v>
      </c>
      <c r="C94" s="47">
        <v>71.798400000000001</v>
      </c>
    </row>
    <row r="95" spans="1:3" ht="51" x14ac:dyDescent="0.2">
      <c r="A95" s="42" t="s">
        <v>142</v>
      </c>
      <c r="B95" s="43" t="s">
        <v>128</v>
      </c>
      <c r="C95" s="47">
        <v>380.80009999999999</v>
      </c>
    </row>
  </sheetData>
  <mergeCells count="21">
    <mergeCell ref="A61:B61"/>
    <mergeCell ref="A3:C3"/>
    <mergeCell ref="B1:C1"/>
    <mergeCell ref="B2:C2"/>
    <mergeCell ref="A50:B50"/>
    <mergeCell ref="A80:B80"/>
    <mergeCell ref="A83:B83"/>
    <mergeCell ref="A89:B89"/>
    <mergeCell ref="A63:B63"/>
    <mergeCell ref="G3:J3"/>
    <mergeCell ref="A40:B40"/>
    <mergeCell ref="A44:B44"/>
    <mergeCell ref="A7:B7"/>
    <mergeCell ref="A5:B5"/>
    <mergeCell ref="A22:B22"/>
    <mergeCell ref="A38:B38"/>
    <mergeCell ref="A8:B8"/>
    <mergeCell ref="A6:B6"/>
    <mergeCell ref="A13:B13"/>
    <mergeCell ref="A15:B15"/>
    <mergeCell ref="A17:B17"/>
  </mergeCells>
  <pageMargins left="0.98425196850393704" right="0.59055118110236227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ДЧБ!FIO</vt:lpstr>
      <vt:lpstr>ДЧБ!SIGN</vt:lpstr>
      <vt:lpstr>ДЧБ!Область_печати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dc:description>POI HSSF rep:2.42.0.101</dc:description>
  <cp:lastModifiedBy>Sherbakova</cp:lastModifiedBy>
  <cp:lastPrinted>2021-04-12T06:54:27Z</cp:lastPrinted>
  <dcterms:created xsi:type="dcterms:W3CDTF">2017-10-09T16:11:03Z</dcterms:created>
  <dcterms:modified xsi:type="dcterms:W3CDTF">2021-04-21T08:33:24Z</dcterms:modified>
</cp:coreProperties>
</file>