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15" windowWidth="16935" windowHeight="68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G181" i="2"/>
  <c r="G6"/>
  <c r="G7"/>
  <c r="G8"/>
  <c r="G9"/>
  <c r="G10"/>
  <c r="G11"/>
  <c r="G12"/>
  <c r="G13"/>
  <c r="G14"/>
  <c r="G15"/>
  <c r="G16"/>
  <c r="G17"/>
  <c r="G18"/>
  <c r="G19"/>
  <c r="G22"/>
  <c r="G23"/>
  <c r="G25"/>
  <c r="G26"/>
  <c r="G27"/>
  <c r="G28"/>
  <c r="G36"/>
  <c r="G37"/>
  <c r="G38"/>
  <c r="G39"/>
  <c r="G40"/>
  <c r="G41"/>
  <c r="G42"/>
  <c r="G43"/>
  <c r="G44"/>
  <c r="G45"/>
  <c r="G46"/>
  <c r="G47"/>
  <c r="G48"/>
  <c r="G49"/>
  <c r="G54"/>
  <c r="G55"/>
  <c r="G56"/>
  <c r="G57"/>
  <c r="G58"/>
  <c r="G59"/>
  <c r="G61"/>
  <c r="G63"/>
  <c r="G64"/>
  <c r="G65"/>
  <c r="G66"/>
  <c r="G67"/>
  <c r="G69"/>
  <c r="G70"/>
  <c r="G71"/>
  <c r="G72"/>
  <c r="G73"/>
  <c r="G74"/>
  <c r="G75"/>
  <c r="G77"/>
  <c r="G78"/>
  <c r="G79"/>
  <c r="G80"/>
  <c r="G82"/>
  <c r="G83"/>
  <c r="G85"/>
  <c r="G86"/>
  <c r="G87"/>
  <c r="G88"/>
  <c r="G89"/>
  <c r="G90"/>
  <c r="G91"/>
  <c r="G92"/>
  <c r="G93"/>
  <c r="G94"/>
  <c r="G95"/>
  <c r="G96"/>
  <c r="G98"/>
  <c r="G103"/>
  <c r="G104"/>
  <c r="G105"/>
  <c r="G106"/>
  <c r="G107"/>
  <c r="G108"/>
  <c r="G109"/>
  <c r="G110"/>
  <c r="G111"/>
  <c r="G113"/>
  <c r="G114"/>
  <c r="G115"/>
  <c r="G116"/>
  <c r="G120"/>
  <c r="G121"/>
  <c r="G122"/>
  <c r="G123"/>
  <c r="G133"/>
  <c r="G134"/>
  <c r="G135"/>
  <c r="G136"/>
  <c r="G137"/>
  <c r="G138"/>
  <c r="G139"/>
  <c r="G142"/>
  <c r="G143"/>
  <c r="G144"/>
  <c r="G145"/>
  <c r="G148"/>
  <c r="G149"/>
  <c r="G150"/>
  <c r="G151"/>
  <c r="G152"/>
  <c r="G153"/>
  <c r="G154"/>
  <c r="G155"/>
  <c r="G156"/>
  <c r="G159"/>
  <c r="G160"/>
  <c r="G161"/>
  <c r="G162"/>
  <c r="G163"/>
  <c r="G164"/>
  <c r="G165"/>
  <c r="G166"/>
  <c r="G167"/>
  <c r="G168"/>
  <c r="G169"/>
  <c r="G170"/>
  <c r="G171"/>
  <c r="G173"/>
  <c r="G174"/>
  <c r="G175"/>
  <c r="G176"/>
  <c r="G179"/>
  <c r="G180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4"/>
  <c r="G205"/>
  <c r="G206"/>
  <c r="G207"/>
  <c r="G208"/>
  <c r="G209"/>
  <c r="G210"/>
  <c r="G211"/>
  <c r="G212"/>
  <c r="C212"/>
  <c r="F200"/>
  <c r="F201"/>
  <c r="F202"/>
  <c r="F203"/>
  <c r="C9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4"/>
  <c r="F205"/>
  <c r="F206"/>
  <c r="F207"/>
  <c r="F208"/>
  <c r="F209"/>
  <c r="F210"/>
  <c r="F211"/>
  <c r="F212"/>
  <c r="F5"/>
</calcChain>
</file>

<file path=xl/sharedStrings.xml><?xml version="1.0" encoding="utf-8"?>
<sst xmlns="http://schemas.openxmlformats.org/spreadsheetml/2006/main" count="422" uniqueCount="362">
  <si>
    <t>Единица измерения: тыс.руб.</t>
  </si>
  <si>
    <t>0100000000</t>
  </si>
  <si>
    <t xml:space="preserve">Муниципальная программа муниципального образования муниципального района "Сыктывдинский" "Развитие экономики"
</t>
  </si>
  <si>
    <t>0120000000</t>
  </si>
  <si>
    <t>Подпрограмма "Малое и среднее предпринимательство в МО МР «Сыктывдинский»"</t>
  </si>
  <si>
    <t>0121100000</t>
  </si>
  <si>
    <t>Финансовая поддержка субъектов малого и среднего предпринимательства</t>
  </si>
  <si>
    <t>0121300000</t>
  </si>
  <si>
    <t>Реализация регионального проекта «Популяризация предпринимательства»</t>
  </si>
  <si>
    <t>012I400000</t>
  </si>
  <si>
    <t>Реализация отдельных мероприятий регионального проекта "Расширение доступа субъектов малого и среднего предпринимательства к финансовой поддержке, в том числе к льготному финансированию"</t>
  </si>
  <si>
    <t>012I4S2560</t>
  </si>
  <si>
    <t>Субсидии на софинансирование расходных обязательств органов местного самоуправления по реализации народных проектов в сфере малого и среднего предпринимательства, прошедших отбор в рамках проекта "Народный бюджет"</t>
  </si>
  <si>
    <t>0200000000</t>
  </si>
  <si>
    <t>Муниципальная программа «Развитие энергетики, жилищно - коммунального хозяйства и дорожного хозяйства"</t>
  </si>
  <si>
    <t>0210000000</t>
  </si>
  <si>
    <t>Подпрограмма "Комплексное развитие коммунальной инфраструктуры"</t>
  </si>
  <si>
    <t>0211200000</t>
  </si>
  <si>
    <t>Капитальный ремонт и ремонт объектов коммунального хозяйства</t>
  </si>
  <si>
    <t>0212100000</t>
  </si>
  <si>
    <t>Капитальный ремонт и ремонт объектов водоснабжения и водоотведения</t>
  </si>
  <si>
    <t>0212300000</t>
  </si>
  <si>
    <t>Строительство и реконструкция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</t>
  </si>
  <si>
    <t>0214100000</t>
  </si>
  <si>
    <t>0214173060</t>
  </si>
  <si>
    <t>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</si>
  <si>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0220000000</t>
  </si>
  <si>
    <t>Подпрограмма «Энергосбережение и повышение энергоэффективности»</t>
  </si>
  <si>
    <t>0221200000</t>
  </si>
  <si>
    <t>Внедрение энергосберегающих технологий, оборудования и материалов в бюджетной сфере</t>
  </si>
  <si>
    <t>0221600000</t>
  </si>
  <si>
    <t>02216S2850</t>
  </si>
  <si>
    <t>Оплата муниципальными учреждениями расходов по коммунальным услугам</t>
  </si>
  <si>
    <t>0230000000</t>
  </si>
  <si>
    <t>Подпрограмма "Устойчивое развитие сельских территорий"</t>
  </si>
  <si>
    <t>0231100000</t>
  </si>
  <si>
    <t>Строительство объектов инженерной инфраструктуры в сельской местности</t>
  </si>
  <si>
    <t>02311L5761</t>
  </si>
  <si>
    <t>Развитие инженерной инфраструктуры на сельских территориях</t>
  </si>
  <si>
    <t>02311S2710</t>
  </si>
  <si>
    <t>Строительство (реконструкцию) объектов инженерной инфраструктуры в сельской местности</t>
  </si>
  <si>
    <t>02311S2780</t>
  </si>
  <si>
    <t>Реализация проектов комплексного развития сельских территорий (сельских агломераций)</t>
  </si>
  <si>
    <t>0231200000</t>
  </si>
  <si>
    <t>Содержание газопроводов</t>
  </si>
  <si>
    <t>0232100000</t>
  </si>
  <si>
    <t>Ликвидация очагов зарастания борщевика Сосновского</t>
  </si>
  <si>
    <t>0234100000</t>
  </si>
  <si>
    <t>Разработка и утверждение лесохозяйственного регламента в отношении лесов, расположенных в границах населенных пунктов Сыктывдинского района</t>
  </si>
  <si>
    <t>0235100000</t>
  </si>
  <si>
    <t>02351S2120</t>
  </si>
  <si>
    <t>Проведение дезинфекционных мероприятий на открытых пространствах населенных пунктов в целях недопущения распространения новой короновирусной инфекции (COVID-19) на территории Сыктывдинского района</t>
  </si>
  <si>
    <t>0240000000</t>
  </si>
  <si>
    <t>Подпрограмма "Обращение с твердыми коммунальными отходами"</t>
  </si>
  <si>
    <t>0241100000</t>
  </si>
  <si>
    <t>Ликвидация несанкционированных свалок ТБО, в том числе реализация народных проектов прошедших отбор в рамках проекта «Народный бюджет»</t>
  </si>
  <si>
    <t>0242100000</t>
  </si>
  <si>
    <t>Создание систем по раздельному накоплению отходов для обеспечения экологической и эффективной утилизации отходов</t>
  </si>
  <si>
    <t>0250000000</t>
  </si>
  <si>
    <t>Подпрограмма "Развитие дорожной инфраструктуры"</t>
  </si>
  <si>
    <t>0252100000</t>
  </si>
  <si>
    <t>Проведение реконструкции и (или) капитального ремонта, текущего ремонта автомобильных дорог общего пользования местного значения, находящихся в муниципальной собственности</t>
  </si>
  <si>
    <t>0252200000</t>
  </si>
  <si>
    <t>Нанесение горизонтальной дорожной разметки</t>
  </si>
  <si>
    <t>0252300000</t>
  </si>
  <si>
    <t>Приведение пешеходных переходов в соответствии с национальными стандартами, вступившими в силу с 28.02.2014г.</t>
  </si>
  <si>
    <t>0252400000</t>
  </si>
  <si>
    <t>Выполнение содержания автомобильных дорог общего пользования местного значения, находящихся в муниципальной собственности</t>
  </si>
  <si>
    <t>02524S2220</t>
  </si>
  <si>
    <t>Содержание автомобильных дорог общего пользования местного значения</t>
  </si>
  <si>
    <t>0252500000</t>
  </si>
  <si>
    <t>Оборудование и содержание зимних автомобильных дорог общего пользования местного значения</t>
  </si>
  <si>
    <t>02525S2210</t>
  </si>
  <si>
    <t>Содержание зимних автомобильных дорог общего пользования местного значения</t>
  </si>
  <si>
    <t>0252600000</t>
  </si>
  <si>
    <t>Межбюджетные трансферты бюджетам поселений из бюджета муниципального района на осуществление полномочий в части содержания автомобильных дорог общего пользования местного значения, в соответствии с заключенными соглашениями, в том числе реализация народных проектов в сфере дорожной деятельности прошедших отбор в рамках проекта "Народный бюджет"</t>
  </si>
  <si>
    <t>0252664020</t>
  </si>
  <si>
    <t>Межбюджетные трансферты сельским поселениям на осуществление полномочий в части содержания автомобильных дорог общего пользования местного значения, в соответствии с заключенными соглашениями</t>
  </si>
  <si>
    <t>0252700000</t>
  </si>
  <si>
    <t>Обеспечение правоустанавливающими документами автомобильных дорог общего пользования местного значения, находящихся в муниципальной собственности МО МР «Сыктывдинский»</t>
  </si>
  <si>
    <t>0252900000</t>
  </si>
  <si>
    <t>02529S2490</t>
  </si>
  <si>
    <t>Реализация народных проектов в сфере дорожной деятельности, прошедших отбор в рамках проекта "Народный бюджет"</t>
  </si>
  <si>
    <t>0253100000</t>
  </si>
  <si>
    <t>02531S2120</t>
  </si>
  <si>
    <t>025R100000</t>
  </si>
  <si>
    <t>025R1S2110</t>
  </si>
  <si>
    <t>Реализация мероприятий по приведению в нормативное состояние автомобильных дорог местного значения и улиц в населенных пунктах административных центров муниципальных районов и городских (муниципальных) округов Республики Коми</t>
  </si>
  <si>
    <t>0300000000</t>
  </si>
  <si>
    <t>Муниципальная программа муниципального района "Сыктывдинский" "Переселения граждан из аварийного и ветхого жилья, проживающих на территории МО МР "Сыктывдинский"</t>
  </si>
  <si>
    <t>0302100000</t>
  </si>
  <si>
    <t>Подготовка проектно-сметной документации на организацию сноса многоквартирных домов</t>
  </si>
  <si>
    <t>0302200000</t>
  </si>
  <si>
    <t>Организация работ по сносу МКД</t>
  </si>
  <si>
    <t>03022S2870</t>
  </si>
  <si>
    <t>Обеспечение мероприятий по сносу аварийного жилищного фонда</t>
  </si>
  <si>
    <t>030F300000</t>
  </si>
  <si>
    <t>030F367483</t>
  </si>
  <si>
    <t>Обеспечение мероприятий по расселению непригодного для проживания жилищного фонда</t>
  </si>
  <si>
    <t>030F367484</t>
  </si>
  <si>
    <t>030F36748S</t>
  </si>
  <si>
    <t>0400000000</t>
  </si>
  <si>
    <t>Муниципальная программа муниципального района "Сыктывдинский" "Развитие градостроительной деятельности на территории МО МР "Сыктывдинский"</t>
  </si>
  <si>
    <t>0401200000</t>
  </si>
  <si>
    <t>Приведение в соответствии с Градостроительным кодексом Генеральных планов сельских поселений</t>
  </si>
  <si>
    <t>04012S2410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</si>
  <si>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</si>
  <si>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0402100000</t>
  </si>
  <si>
    <t>Разработка документаций по планировке территорий Сыктывдинского района</t>
  </si>
  <si>
    <t>0500000000</t>
  </si>
  <si>
    <t>Муниципальная программа муниципального образования муниципального района "Сыктывдинский" «Развитие образования в Сыктывдинском районе"</t>
  </si>
  <si>
    <t>0530000000</t>
  </si>
  <si>
    <t>Подпрограмма "Организация дополнительного образования"</t>
  </si>
  <si>
    <t>0532500000</t>
  </si>
  <si>
    <t>Обеспечение персонифицированного финансирования дополнительного образования детей</t>
  </si>
  <si>
    <t>0550000000</t>
  </si>
  <si>
    <t>Подпрограмма "Создание условий для текущего финансирования и реализации муниципальной программы"</t>
  </si>
  <si>
    <t>0551100000</t>
  </si>
  <si>
    <t>Строительство и реконструкция</t>
  </si>
  <si>
    <t>0553100000</t>
  </si>
  <si>
    <t>Финансовое сопровождение оказания образовательными организациями муниципальных услуг</t>
  </si>
  <si>
    <t>0553171070</t>
  </si>
  <si>
    <t>Гранты на поощрение муниципальных образований городских округов и муниципальных районов в Республике Коми по результатам оценки эффективности деятельности органов местного самоуправления муниципальных образований городских округов и муниципальных районов</t>
  </si>
  <si>
    <t>05531S2700</t>
  </si>
  <si>
    <t>Софинансирование расходных обязательств ОМСУ, связанных с повышением оплаты труда педагогическим работникам муниципальных учреждений дополнительного образования</t>
  </si>
  <si>
    <t>05531S2850</t>
  </si>
  <si>
    <t>0553200000</t>
  </si>
  <si>
    <t>Обеспечение мер пожарной безопасности</t>
  </si>
  <si>
    <t>0553300000</t>
  </si>
  <si>
    <t>05533L3040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</si>
  <si>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</si>
  <si>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05533S2000</t>
  </si>
  <si>
    <t>Организация питания обучающихся 1 –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</si>
  <si>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0553400000</t>
  </si>
  <si>
    <t>Ремонт, капитальный ремонт зданий</t>
  </si>
  <si>
    <t>05534S2010</t>
  </si>
  <si>
    <t>Укрепление материально-технической базы и создание безопасных условий в организациях в сфере образования</t>
  </si>
  <si>
    <t>05534S2020</t>
  </si>
  <si>
    <t>Реализация народных проектов в сфере образования, прошедших отбор в рамках проекта "Народный бюджет"</t>
  </si>
  <si>
    <t>0553500000</t>
  </si>
  <si>
    <t>Мероприятия по проведению оздоровительной кампании детей</t>
  </si>
  <si>
    <t>05535S2040</t>
  </si>
  <si>
    <t>0553600000</t>
  </si>
  <si>
    <t>Обеспечение деятельности органов исполнительной власти</t>
  </si>
  <si>
    <t>0553600101</t>
  </si>
  <si>
    <t>Централизованные бухгалтерии</t>
  </si>
  <si>
    <t>0553600102</t>
  </si>
  <si>
    <t>Методические центры, кабинеты</t>
  </si>
  <si>
    <t>0553600103</t>
  </si>
  <si>
    <t>Группы хозяйственного обслуживания</t>
  </si>
  <si>
    <t>05536S2850</t>
  </si>
  <si>
    <t>0553700000</t>
  </si>
  <si>
    <t>Финансирование мероприятий молодежной политики</t>
  </si>
  <si>
    <t>0553800000</t>
  </si>
  <si>
    <t>0553853030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</si>
  <si>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</si>
  <si>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0553873010</t>
  </si>
  <si>
    <t>Реализация муниципальными дошкольными и муниципальными общеобразовательными организациями в Республике Коми образовательных программ</t>
  </si>
  <si>
    <t>055E100000</t>
  </si>
  <si>
    <t>055E1S2010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</si>
  <si>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</si>
  <si>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055E200000</t>
  </si>
  <si>
    <t>055E250970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</si>
  <si>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</si>
  <si>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055P200000</t>
  </si>
  <si>
    <t>055P2S2021</t>
  </si>
  <si>
    <t>Cтроительство (реконструкцию) организаций дошкольного, общего и дополнительного образования и (или) приобретение в муниципальную собственность объектов дошкольного, общего и дополнительного образования</t>
  </si>
  <si>
    <t>0600000000</t>
  </si>
  <si>
    <t>Муниципальная программа МО МР "Сыктывдинский" "Создание условий для развития социальной сферы"</t>
  </si>
  <si>
    <t>0610000000</t>
  </si>
  <si>
    <t>Подпрограмма "Содействие занятости населения"</t>
  </si>
  <si>
    <t>0611100000</t>
  </si>
  <si>
    <t>0611164040</t>
  </si>
  <si>
    <t>Предоставление иных межбюджетных трансфертов бюджетам сельских поселений на реализацию мероприятий по содействию занятости населения</t>
  </si>
  <si>
    <t>0612100000</t>
  </si>
  <si>
    <t>Организация временного трудоустройства несовершеннолетних граждан в возрасте от 14 до 18 лет в свободное от учебы время</t>
  </si>
  <si>
    <t>0620000000</t>
  </si>
  <si>
    <t>Подпрограмма "Поддержка социально ориентированных некоммерческих организаций"</t>
  </si>
  <si>
    <t>0622100000</t>
  </si>
  <si>
    <t>Предоставление субсидий на частичное финансовое обеспечение расходов для укрепления материально-технической базы, на реализацию проводимых мероприятий и частичное возмещение затрат на осуществление уставной деятельности общественных некоммерческих организаций</t>
  </si>
  <si>
    <t>06221S2430</t>
  </si>
  <si>
    <t>Субсидии на софинансирование расходных обязательств органов местного самоуправления,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</si>
  <si>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0640000000</t>
  </si>
  <si>
    <t>Подпрограмма "Доступная среда"</t>
  </si>
  <si>
    <t>0641100000</t>
  </si>
  <si>
    <t>Адаптация учреждений сферы образования</t>
  </si>
  <si>
    <t>0650000000</t>
  </si>
  <si>
    <t>Подпрограмма "Старшее поколение"</t>
  </si>
  <si>
    <t>0651100000</t>
  </si>
  <si>
    <t>Проведение спортивного праздника среди ветеранов</t>
  </si>
  <si>
    <t>0651200000</t>
  </si>
  <si>
    <t>Организация и проведение районного форума "Забота", посвященного Международному Дню пожилых людей</t>
  </si>
  <si>
    <t>0652100000</t>
  </si>
  <si>
    <t>Организация чествования ветеранов ВОВ с 90- и 95-летними юбилеями</t>
  </si>
  <si>
    <t>0652300000</t>
  </si>
  <si>
    <t>Организация и проведенеи торжественных мероприятий по вручению юбилейных медалей "75 лет Победы в Великой Отечественной войне 1941-1945 гг"</t>
  </si>
  <si>
    <t>0700000000</t>
  </si>
  <si>
    <t>Муниципальная программа МО МР "Сыктывдинский" "Развитие культуры, физической культуры и спорта"</t>
  </si>
  <si>
    <t>0710000000</t>
  </si>
  <si>
    <t>Подпрограмма "развитие культуры"</t>
  </si>
  <si>
    <t>0711100000</t>
  </si>
  <si>
    <t>Строительство и реконструкция муниципальных объектов сферы культуры</t>
  </si>
  <si>
    <t>0711174090</t>
  </si>
  <si>
    <t>Гранты муниципальным образованиям в Республике Коми по результатам оценки эффективности деятельности органов местного самоуправления и глав (руководителей) администраций муниципальных образований</t>
  </si>
  <si>
    <t>0711200000</t>
  </si>
  <si>
    <t>Ремонт, капитальный ремонт, оснащение специальным оборудованием и материалами зданий муниципальных учреждений сферы культуры (в т.ч. реализация народных проектов)</t>
  </si>
  <si>
    <t>0711274090</t>
  </si>
  <si>
    <t>07112S2150</t>
  </si>
  <si>
    <t>Укрепление материально-технической базы учреждений культуры</t>
  </si>
  <si>
    <t>07112S2460</t>
  </si>
  <si>
    <t>Реализация народных проектов в сфере культуры, прошедших отбор в рамках проекта "Народный бюджет"</t>
  </si>
  <si>
    <t>0711300000</t>
  </si>
  <si>
    <t>Обеспечение первичных мер пожарной безопасности муниципальных учреждений сферы культура</t>
  </si>
  <si>
    <t>0711374090</t>
  </si>
  <si>
    <t>07113S2150</t>
  </si>
  <si>
    <t>Обеспечение первичных мер пожарной безопасности муниципальных учреждений сферы культуры</t>
  </si>
  <si>
    <t>0711400000</t>
  </si>
  <si>
    <t>Обновление МТБ, приобретение специального оборудования, музыкальных инструментов для оснащения муниципальных учреждений сферы культуры и муниципальных организаций дополнительного образования детей в сфере культуры и искусства (в т.ч. реализация народных проектов)</t>
  </si>
  <si>
    <t>07114L4670</t>
  </si>
  <si>
    <t>Укрепление материально-технической базы муниципальных учреждений сферы культуры</t>
  </si>
  <si>
    <t>0711600000</t>
  </si>
  <si>
    <t>Оказание муниципальных услуг (выполнение работ) библиотеками</t>
  </si>
  <si>
    <t>07116S2690</t>
  </si>
  <si>
    <t>Софинансирование расходных обязательств ОМСУ, связанных с повышением оплаты труда работников учреждений культуры</t>
  </si>
  <si>
    <t>07116S2850</t>
  </si>
  <si>
    <t>0711700000</t>
  </si>
  <si>
    <t>Комплектование книжных (документных) библиотек муниципального образования МР «Сыктывдинский»</t>
  </si>
  <si>
    <t>07117S2470</t>
  </si>
  <si>
    <t>Комплектование книжных фондов библиотек муниципальных образований</t>
  </si>
  <si>
    <t>0711800000</t>
  </si>
  <si>
    <t>Оказание муниципальных услуг (выполнение работ) музеями</t>
  </si>
  <si>
    <t>07118S2690</t>
  </si>
  <si>
    <t>Cофинансирование расходных обязательств ОМСУ, связанных с повышением оплаты труда работников учреждений культуры</t>
  </si>
  <si>
    <t>07118S2850</t>
  </si>
  <si>
    <t>0711900000</t>
  </si>
  <si>
    <t>Проведение мероприятий по подключению общедоступных библиотек в РК к сети "Интернет" и развитие системы библиотечного дела с учётом задачи расширения информационных технологий и оцифровки за счёт средств, поступающих из федерального бюджета</t>
  </si>
  <si>
    <t>07119L5190</t>
  </si>
  <si>
    <t>Подключение к сети "Интернет" общедоступных библиотек"</t>
  </si>
  <si>
    <t>0712100000</t>
  </si>
  <si>
    <t>Оказание муниципальных услуг (выполнение работ) учреждениями культурно – досугового типа</t>
  </si>
  <si>
    <t>07121S2690</t>
  </si>
  <si>
    <t>софинансирование расходных обязательств ОМСУ, связанных с повышением оплаты труда работников учреждений культуры</t>
  </si>
  <si>
    <t>07121S2850</t>
  </si>
  <si>
    <t>0712200000</t>
  </si>
  <si>
    <t>Оказание муниципальных услуг (выполнение работ) муниципальными образователями организациями дополнительного образования детей в сфере культуры и искусства</t>
  </si>
  <si>
    <t>07122S2700</t>
  </si>
  <si>
    <t>Cофинансирование расходных обязательств ОМСУ, связанных с повышением оплаты труда педагогическим работникам муниципальных учреждений дополнительного образования</t>
  </si>
  <si>
    <t>07122S2850</t>
  </si>
  <si>
    <t>0712300000</t>
  </si>
  <si>
    <t>Организация и проведение районных мероприятий для населения</t>
  </si>
  <si>
    <t>0712500000</t>
  </si>
  <si>
    <t>Обеспечение квалифицированными кадрами дошкольных образовательных учреждений</t>
  </si>
  <si>
    <t>07125L5190</t>
  </si>
  <si>
    <t>Государственная поддержка муниципальных учреждений культуры и работников муниципальных учреждений культуры</t>
  </si>
  <si>
    <t>0713100000</t>
  </si>
  <si>
    <t>Руководство и управление в сфере установленных функций органов местного самоуправления</t>
  </si>
  <si>
    <t>0713100101</t>
  </si>
  <si>
    <t>0713100113</t>
  </si>
  <si>
    <t>МКУ "Центр обеспечения деятельности учреждений культуры"</t>
  </si>
  <si>
    <t>07131S2850</t>
  </si>
  <si>
    <t>0720000000</t>
  </si>
  <si>
    <t>Подпрограмма "Развитие физической культуры и спорта"</t>
  </si>
  <si>
    <t>0722100000</t>
  </si>
  <si>
    <t>Оказание муниципальных услуг (выполнение работ) учреждениями физкультурно-спортивной направленности</t>
  </si>
  <si>
    <t>07221S2700</t>
  </si>
  <si>
    <t>07221S2850</t>
  </si>
  <si>
    <t>0722200000</t>
  </si>
  <si>
    <t>Укрепление материально-технической базы учреждений физкультурно-спортивной направленности</t>
  </si>
  <si>
    <t>07222S2100</t>
  </si>
  <si>
    <t>Создание безопасных условий в организациях в сфере физической культуры и спорта в Республике Коми</t>
  </si>
  <si>
    <t>0724100000</t>
  </si>
  <si>
    <t>Организация, проведение официальных физкультурно-оздоровительных и спортивных мероприятий для населения, в том числе для лиц с ограниченными возможностями здоровья</t>
  </si>
  <si>
    <t>0724200000</t>
  </si>
  <si>
    <t>Организация, проведение официальных муниципальных соревнований для выявления перспективных и талантливых спортсменов</t>
  </si>
  <si>
    <t>0724300000</t>
  </si>
  <si>
    <t>Участие сборных команд района в республиканских соревнованиях.</t>
  </si>
  <si>
    <t>0724400000</t>
  </si>
  <si>
    <t>Организация и проведение учебно-тренировочных сборов для сборных команд района</t>
  </si>
  <si>
    <t>072P500000</t>
  </si>
  <si>
    <t>Реализация отдельных мероприятий регионального проекта «Спорт - норма жизни» в части развития физической культуры и массового спорта</t>
  </si>
  <si>
    <t>072P552280</t>
  </si>
  <si>
    <t>Оснащение объектов спортивной инфраструктуры спортивно-технологическим оборудованием</t>
  </si>
  <si>
    <t>0730000000</t>
  </si>
  <si>
    <t>Подпрограмма "Развитие въездного и внутреннего туризма"</t>
  </si>
  <si>
    <t>0731100000</t>
  </si>
  <si>
    <t>Разработка и реализация приоритетных проектов в сфере туризма</t>
  </si>
  <si>
    <t>0800000000</t>
  </si>
  <si>
    <t>Муниципальная программа МО МР "Сыктывдинский" "Развитие муниципального управления"</t>
  </si>
  <si>
    <t>0810000000</t>
  </si>
  <si>
    <t>Подпрограмма "Формирование и развитие кадрового состава органов МСУ"</t>
  </si>
  <si>
    <t>0811100000</t>
  </si>
  <si>
    <t>Организация обучения специалистов органов местного самоуправления, в том числе с применением дистанционных и модульных технологий</t>
  </si>
  <si>
    <t>0814100000</t>
  </si>
  <si>
    <t>Организация внедрения современных форм ведения кадрового делопроизводства</t>
  </si>
  <si>
    <t>0820000000</t>
  </si>
  <si>
    <t>Подпрограмма "Управление муниципальными финансами и муниципальным долгом"</t>
  </si>
  <si>
    <t>0821200000</t>
  </si>
  <si>
    <t>Обслуживание муниципального долга</t>
  </si>
  <si>
    <t>0822100000</t>
  </si>
  <si>
    <t>Обеспечение функций муниципальных органов</t>
  </si>
  <si>
    <t>0830000000</t>
  </si>
  <si>
    <t>Подпрограмма "Управление мунциипальным имуществом"</t>
  </si>
  <si>
    <t>0831100000</t>
  </si>
  <si>
    <t>Организация технической инвентаризации и паспортизации объектов недвижимого имущества, находящегося в муниципальной собственности муниципального района "Сыктывдинский"</t>
  </si>
  <si>
    <t>0831200000</t>
  </si>
  <si>
    <t>Организация проведения кадастровых работ для учета в ЕГРН земельных участков, находящихся к муниципальной собственности и земельных участков, государственная собственность на которые не разграничена</t>
  </si>
  <si>
    <t>08312S2080</t>
  </si>
  <si>
    <t>Проведение комплексных кадастровых работ</t>
  </si>
  <si>
    <t>0832100000</t>
  </si>
  <si>
    <t>Проведение приватизации муниципального имущества муниципального района «Сыктывдинский»</t>
  </si>
  <si>
    <t>0833200000</t>
  </si>
  <si>
    <t>Предоставление земельных участков в аренду, постоянное (бессрочное) пользование, безвозмездное срочное пользование</t>
  </si>
  <si>
    <t>0840000000</t>
  </si>
  <si>
    <t>Подпрограмма "Электронный муниципалитет"</t>
  </si>
  <si>
    <t>0844500000</t>
  </si>
  <si>
    <t>Автоматизация и модернизация рабочих мест специалистов администрации МО МР "Сыктывдинский" и муниципальных учреждений, осуществляющих работу с государственными и муниципальными ИС"</t>
  </si>
  <si>
    <t>0845100000</t>
  </si>
  <si>
    <t>Обеспечение антивирусной защиты ЛВС учреждений МО</t>
  </si>
  <si>
    <t>0846100000</t>
  </si>
  <si>
    <t>Обеспечение работоспособности инфраструктуры связи, созданной в рамках инвестиционных проектов, связанных с развитием инфраструктуры связи на территориях труднодоступных малонаселенных пунктов в Республике Коми</t>
  </si>
  <si>
    <t>08461S2840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</si>
  <si>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</si>
  <si>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0900000000</t>
  </si>
  <si>
    <t>Муниципальная программа МО МР "Сыктывдинский" "Обеспечение безопасности населения и муниципального имущества"</t>
  </si>
  <si>
    <t>0910000000</t>
  </si>
  <si>
    <t>Подпрограмма "Первичные меры пожарной безопасности"</t>
  </si>
  <si>
    <t>0911200000</t>
  </si>
  <si>
    <t>Ремонт и строительство ИНППВ</t>
  </si>
  <si>
    <t>0911264050</t>
  </si>
  <si>
    <t>Межбюджетные трансферты бюджетам сельских поселений на обеспечение мер пожарной безопасности</t>
  </si>
  <si>
    <t>0914100000</t>
  </si>
  <si>
    <t>Организация и обеспечение мероприятий  по проведению противопожарной пропаганды</t>
  </si>
  <si>
    <t>0920000000</t>
  </si>
  <si>
    <t>Подпрограмма "Правопорядок"</t>
  </si>
  <si>
    <t>0921100000</t>
  </si>
  <si>
    <t>Оснащение мест массового пребывания людей уличными камерами видеонаблюдения по АПК "Безопасный город"</t>
  </si>
  <si>
    <t>0924300000</t>
  </si>
  <si>
    <t>Информационно-пропагандистское сопровождение профилактики терроризма и экстремизма (изготовление печатной продукции)</t>
  </si>
  <si>
    <t>0930000000</t>
  </si>
  <si>
    <t>Подпрограмма "Гражданская оборона и защита населения"</t>
  </si>
  <si>
    <t>0931100000</t>
  </si>
  <si>
    <t>Формирование знаний у населения и совершенствование мероприятий по их пропаганде в области гражданской обороны, защиты от чрезвычайных ситуаций и безопасности людей на водных объектах</t>
  </si>
  <si>
    <t>0932100000</t>
  </si>
  <si>
    <t>Организация мероприятий по профилактике несчастных случаев на водных объектах</t>
  </si>
  <si>
    <t>0933100000</t>
  </si>
  <si>
    <t>Организация и обеспечение эффективной работы органов управления, сил и средств Сыктывдинского звена Коми республиканской подсистемы РСЧС и гражданской обороны по защите населения и территорий МО МР «Сыктывдинский» от ЧС природного, техногенного и военного характера.</t>
  </si>
  <si>
    <t>Итого:</t>
  </si>
  <si>
    <t>% исполнения</t>
  </si>
  <si>
    <t xml:space="preserve">% отклонения от первоначального плана </t>
  </si>
  <si>
    <t>Исполнено за год</t>
  </si>
  <si>
    <t>План первоначальный на 2020 год</t>
  </si>
  <si>
    <t>План уточненный на 2020 год</t>
  </si>
  <si>
    <t>КЦСР</t>
  </si>
  <si>
    <t xml:space="preserve">Наименование </t>
  </si>
  <si>
    <t>0251400000</t>
  </si>
  <si>
    <t>В рамках проведения всероссийского конкурса-фестиваля "Безопасное колесо" организация и проведение районного конкурса "Безопасное колесо"</t>
  </si>
  <si>
    <t>07114S2460</t>
  </si>
  <si>
    <t>0721400000</t>
  </si>
  <si>
    <t>Реализация народных проектов в сфере физической культуры и спорта</t>
  </si>
  <si>
    <t>07214S2500</t>
  </si>
  <si>
    <t>Реализация народных проектов в сфере физической культуры и спорта , прошедших отбор в рамках проекта "Народный бюджет"</t>
  </si>
  <si>
    <t>Исполнение муниципальных программ по муниципальному району "Сыктывдинский" за 2020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</si>
</sst>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4" fillId="2" borderId="3">
      <alignment horizontal="center" vertical="top" shrinkToFit="1"/>
    </xf>
    <xf numFmtId="0" fontId="4" fillId="2" borderId="4">
      <alignment horizontal="left" vertical="top" wrapText="1"/>
    </xf>
    <xf numFmtId="164" fontId="4" fillId="2" borderId="4">
      <alignment horizontal="right" vertical="top" wrapText="1" shrinkToFit="1"/>
    </xf>
    <xf numFmtId="164" fontId="4" fillId="2" borderId="5">
      <alignment horizontal="right" vertical="top" shrinkToFit="1"/>
    </xf>
    <xf numFmtId="49" fontId="3" fillId="3" borderId="6">
      <alignment horizontal="center" vertical="top" shrinkToFit="1"/>
    </xf>
    <xf numFmtId="0" fontId="3" fillId="3" borderId="7">
      <alignment horizontal="left" vertical="top" wrapText="1"/>
    </xf>
    <xf numFmtId="164" fontId="3" fillId="3" borderId="7">
      <alignment horizontal="right" vertical="top" shrinkToFit="1"/>
    </xf>
    <xf numFmtId="164" fontId="3" fillId="3" borderId="8">
      <alignment horizontal="right" vertical="top" shrinkToFit="1"/>
    </xf>
    <xf numFmtId="49" fontId="3" fillId="4" borderId="9">
      <alignment horizontal="center" vertical="top" shrinkToFit="1"/>
    </xf>
    <xf numFmtId="0" fontId="3" fillId="4" borderId="10">
      <alignment horizontal="left" vertical="top" wrapText="1"/>
    </xf>
    <xf numFmtId="164" fontId="3" fillId="4" borderId="10">
      <alignment horizontal="right" vertical="top" shrinkToFit="1"/>
    </xf>
    <xf numFmtId="164" fontId="3" fillId="4" borderId="11">
      <alignment horizontal="right" vertical="top" shrinkToFit="1"/>
    </xf>
    <xf numFmtId="49" fontId="5" fillId="0" borderId="9">
      <alignment horizontal="center" vertical="top" shrinkToFit="1"/>
    </xf>
    <xf numFmtId="0" fontId="2" fillId="0" borderId="10">
      <alignment horizontal="left" vertical="top" wrapText="1"/>
    </xf>
    <xf numFmtId="164" fontId="2" fillId="0" borderId="10">
      <alignment horizontal="right" vertical="top" shrinkToFit="1"/>
    </xf>
    <xf numFmtId="164" fontId="6" fillId="0" borderId="11">
      <alignment horizontal="right" vertical="top" shrinkToFit="1"/>
    </xf>
    <xf numFmtId="0" fontId="4" fillId="5" borderId="12"/>
    <xf numFmtId="0" fontId="4" fillId="5" borderId="13"/>
    <xf numFmtId="164" fontId="4" fillId="5" borderId="13">
      <alignment horizontal="right" shrinkToFit="1"/>
    </xf>
    <xf numFmtId="164" fontId="4" fillId="5" borderId="14">
      <alignment horizontal="right" shrinkToFit="1"/>
    </xf>
    <xf numFmtId="0" fontId="2" fillId="0" borderId="15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4" fillId="5" borderId="13">
      <alignment horizontal="right" shrinkToFit="1"/>
    </xf>
    <xf numFmtId="4" fontId="4" fillId="5" borderId="14">
      <alignment horizontal="right" shrinkToFit="1"/>
    </xf>
    <xf numFmtId="4" fontId="4" fillId="2" borderId="4">
      <alignment horizontal="right" vertical="top" wrapText="1" shrinkToFit="1"/>
    </xf>
    <xf numFmtId="4" fontId="4" fillId="2" borderId="5">
      <alignment horizontal="right" vertical="top" shrinkToFit="1"/>
    </xf>
    <xf numFmtId="4" fontId="3" fillId="3" borderId="7">
      <alignment horizontal="right" vertical="top" shrinkToFit="1"/>
    </xf>
    <xf numFmtId="4" fontId="3" fillId="3" borderId="8">
      <alignment horizontal="right" vertical="top" shrinkToFit="1"/>
    </xf>
    <xf numFmtId="4" fontId="3" fillId="4" borderId="10">
      <alignment horizontal="right" vertical="top" shrinkToFit="1"/>
    </xf>
    <xf numFmtId="4" fontId="3" fillId="4" borderId="11">
      <alignment horizontal="right" vertical="top" shrinkToFit="1"/>
    </xf>
    <xf numFmtId="4" fontId="2" fillId="0" borderId="10">
      <alignment horizontal="right" vertical="top" shrinkToFit="1"/>
    </xf>
    <xf numFmtId="4" fontId="6" fillId="0" borderId="11">
      <alignment horizontal="right" vertical="top" shrinkToFit="1"/>
    </xf>
    <xf numFmtId="164" fontId="8" fillId="4" borderId="11">
      <alignment horizontal="right" vertical="top" shrinkToFit="1"/>
    </xf>
    <xf numFmtId="164" fontId="10" fillId="0" borderId="11">
      <alignment horizontal="right" vertical="top" shrinkToFit="1"/>
    </xf>
    <xf numFmtId="164" fontId="9" fillId="2" borderId="5">
      <alignment horizontal="right" vertical="top" shrinkToFit="1"/>
    </xf>
    <xf numFmtId="164" fontId="8" fillId="3" borderId="8">
      <alignment horizontal="right" vertical="top"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49" fontId="13" fillId="6" borderId="16" xfId="0" applyNumberFormat="1" applyFont="1" applyFill="1" applyBorder="1" applyAlignment="1" applyProtection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2" fillId="0" borderId="1" xfId="24" applyNumberFormat="1" applyBorder="1" applyProtection="1"/>
    <xf numFmtId="0" fontId="0" fillId="0" borderId="1" xfId="0" applyBorder="1" applyProtection="1">
      <protection locked="0"/>
    </xf>
    <xf numFmtId="49" fontId="11" fillId="6" borderId="16" xfId="4" applyNumberFormat="1" applyFont="1" applyFill="1" applyBorder="1" applyProtection="1">
      <alignment horizontal="center" vertical="top" shrinkToFit="1"/>
    </xf>
    <xf numFmtId="0" fontId="11" fillId="6" borderId="16" xfId="5" quotePrefix="1" applyNumberFormat="1" applyFont="1" applyFill="1" applyBorder="1" applyProtection="1">
      <alignment horizontal="left" vertical="top" wrapText="1"/>
    </xf>
    <xf numFmtId="49" fontId="11" fillId="6" borderId="16" xfId="8" applyNumberFormat="1" applyFont="1" applyFill="1" applyBorder="1" applyProtection="1">
      <alignment horizontal="center" vertical="top" shrinkToFit="1"/>
    </xf>
    <xf numFmtId="0" fontId="11" fillId="6" borderId="16" xfId="9" quotePrefix="1" applyNumberFormat="1" applyFont="1" applyFill="1" applyBorder="1" applyProtection="1">
      <alignment horizontal="left" vertical="top" wrapText="1"/>
    </xf>
    <xf numFmtId="49" fontId="11" fillId="6" borderId="16" xfId="12" applyNumberFormat="1" applyFont="1" applyFill="1" applyBorder="1" applyAlignment="1" applyProtection="1">
      <alignment vertical="top" shrinkToFit="1"/>
    </xf>
    <xf numFmtId="0" fontId="11" fillId="6" borderId="16" xfId="13" quotePrefix="1" applyNumberFormat="1" applyFont="1" applyFill="1" applyBorder="1" applyAlignment="1" applyProtection="1">
      <alignment vertical="top" wrapText="1"/>
    </xf>
    <xf numFmtId="49" fontId="12" fillId="6" borderId="16" xfId="16" applyNumberFormat="1" applyFont="1" applyFill="1" applyBorder="1" applyAlignment="1" applyProtection="1">
      <alignment vertical="top" shrinkToFit="1"/>
    </xf>
    <xf numFmtId="0" fontId="12" fillId="6" borderId="16" xfId="17" quotePrefix="1" applyNumberFormat="1" applyFont="1" applyFill="1" applyBorder="1" applyAlignment="1" applyProtection="1">
      <alignment vertical="top" wrapText="1"/>
    </xf>
    <xf numFmtId="49" fontId="11" fillId="6" borderId="16" xfId="12" applyNumberFormat="1" applyFont="1" applyFill="1" applyBorder="1" applyProtection="1">
      <alignment horizontal="center" vertical="top" shrinkToFit="1"/>
    </xf>
    <xf numFmtId="0" fontId="11" fillId="6" borderId="16" xfId="13" quotePrefix="1" applyNumberFormat="1" applyFont="1" applyFill="1" applyBorder="1" applyProtection="1">
      <alignment horizontal="left" vertical="top" wrapText="1"/>
    </xf>
    <xf numFmtId="0" fontId="11" fillId="6" borderId="16" xfId="17" quotePrefix="1" applyNumberFormat="1" applyFont="1" applyFill="1" applyBorder="1" applyProtection="1">
      <alignment horizontal="left" vertical="top" wrapText="1"/>
    </xf>
    <xf numFmtId="49" fontId="12" fillId="6" borderId="16" xfId="16" applyNumberFormat="1" applyFont="1" applyFill="1" applyBorder="1" applyProtection="1">
      <alignment horizontal="center" vertical="top" shrinkToFit="1"/>
    </xf>
    <xf numFmtId="0" fontId="12" fillId="6" borderId="16" xfId="17" quotePrefix="1" applyNumberFormat="1" applyFont="1" applyFill="1" applyBorder="1" applyProtection="1">
      <alignment horizontal="left" vertical="top" wrapText="1"/>
    </xf>
    <xf numFmtId="49" fontId="11" fillId="6" borderId="16" xfId="9" applyNumberFormat="1" applyFont="1" applyFill="1" applyBorder="1" applyAlignment="1" applyProtection="1">
      <alignment horizontal="center" vertical="top" shrinkToFit="1"/>
    </xf>
    <xf numFmtId="0" fontId="11" fillId="6" borderId="16" xfId="35" quotePrefix="1" applyNumberFormat="1" applyFont="1" applyFill="1" applyBorder="1" applyAlignment="1" applyProtection="1">
      <alignment horizontal="left" vertical="top" wrapText="1"/>
    </xf>
    <xf numFmtId="0" fontId="11" fillId="6" borderId="16" xfId="13" applyNumberFormat="1" applyFont="1" applyFill="1" applyBorder="1" applyProtection="1">
      <alignment horizontal="left" vertical="top" wrapText="1"/>
    </xf>
    <xf numFmtId="49" fontId="12" fillId="6" borderId="16" xfId="12" applyNumberFormat="1" applyFont="1" applyFill="1" applyBorder="1" applyProtection="1">
      <alignment horizontal="center" vertical="top" shrinkToFit="1"/>
    </xf>
    <xf numFmtId="0" fontId="12" fillId="6" borderId="16" xfId="13" quotePrefix="1" applyNumberFormat="1" applyFont="1" applyFill="1" applyBorder="1" applyProtection="1">
      <alignment horizontal="left" vertical="top" wrapText="1"/>
    </xf>
    <xf numFmtId="0" fontId="11" fillId="6" borderId="16" xfId="20" applyNumberFormat="1" applyFont="1" applyFill="1" applyBorder="1" applyProtection="1"/>
    <xf numFmtId="0" fontId="11" fillId="6" borderId="16" xfId="21" applyNumberFormat="1" applyFont="1" applyFill="1" applyBorder="1" applyProtection="1"/>
    <xf numFmtId="165" fontId="14" fillId="6" borderId="16" xfId="0" applyNumberFormat="1" applyFont="1" applyFill="1" applyBorder="1" applyAlignment="1" applyProtection="1">
      <alignment horizontal="center" vertical="center"/>
      <protection locked="0"/>
    </xf>
    <xf numFmtId="165" fontId="13" fillId="6" borderId="16" xfId="0" applyNumberFormat="1" applyFont="1" applyFill="1" applyBorder="1" applyAlignment="1" applyProtection="1">
      <alignment horizontal="center" vertical="center"/>
      <protection locked="0"/>
    </xf>
    <xf numFmtId="4" fontId="11" fillId="6" borderId="16" xfId="5" applyNumberFormat="1" applyFont="1" applyFill="1" applyBorder="1" applyAlignment="1" applyProtection="1">
      <alignment horizontal="center" vertical="center" shrinkToFit="1"/>
    </xf>
    <xf numFmtId="164" fontId="11" fillId="6" borderId="16" xfId="6" applyNumberFormat="1" applyFont="1" applyFill="1" applyBorder="1" applyAlignment="1" applyProtection="1">
      <alignment horizontal="center" vertical="center" wrapText="1" shrinkToFit="1"/>
    </xf>
    <xf numFmtId="164" fontId="11" fillId="6" borderId="16" xfId="7" applyNumberFormat="1" applyFont="1" applyFill="1" applyBorder="1" applyAlignment="1" applyProtection="1">
      <alignment horizontal="center" vertical="center" shrinkToFit="1"/>
    </xf>
    <xf numFmtId="4" fontId="11" fillId="6" borderId="16" xfId="8" applyNumberFormat="1" applyFont="1" applyFill="1" applyBorder="1" applyAlignment="1" applyProtection="1">
      <alignment horizontal="center" vertical="center" shrinkToFit="1"/>
    </xf>
    <xf numFmtId="164" fontId="11" fillId="6" borderId="16" xfId="10" applyNumberFormat="1" applyFont="1" applyFill="1" applyBorder="1" applyAlignment="1" applyProtection="1">
      <alignment horizontal="center" vertical="center" shrinkToFit="1"/>
    </xf>
    <xf numFmtId="164" fontId="11" fillId="6" borderId="16" xfId="11" applyNumberFormat="1" applyFont="1" applyFill="1" applyBorder="1" applyAlignment="1" applyProtection="1">
      <alignment horizontal="center" vertical="center" shrinkToFit="1"/>
    </xf>
    <xf numFmtId="4" fontId="11" fillId="6" borderId="16" xfId="36" applyNumberFormat="1" applyFont="1" applyFill="1" applyBorder="1" applyAlignment="1" applyProtection="1">
      <alignment horizontal="center" vertical="center" shrinkToFit="1"/>
    </xf>
    <xf numFmtId="164" fontId="11" fillId="6" borderId="16" xfId="14" applyNumberFormat="1" applyFont="1" applyFill="1" applyBorder="1" applyAlignment="1" applyProtection="1">
      <alignment horizontal="center" vertical="center" shrinkToFit="1"/>
    </xf>
    <xf numFmtId="164" fontId="11" fillId="6" borderId="16" xfId="15" applyNumberFormat="1" applyFont="1" applyFill="1" applyBorder="1" applyAlignment="1" applyProtection="1">
      <alignment horizontal="center" vertical="center" shrinkToFit="1"/>
    </xf>
    <xf numFmtId="164" fontId="11" fillId="6" borderId="16" xfId="41" applyNumberFormat="1" applyFont="1" applyFill="1" applyBorder="1" applyAlignment="1" applyProtection="1">
      <alignment horizontal="center" vertical="center" shrinkToFit="1"/>
    </xf>
    <xf numFmtId="164" fontId="11" fillId="6" borderId="16" xfId="13" quotePrefix="1" applyNumberFormat="1" applyFont="1" applyFill="1" applyBorder="1" applyAlignment="1" applyProtection="1">
      <alignment horizontal="center" vertical="center" wrapText="1"/>
    </xf>
    <xf numFmtId="164" fontId="12" fillId="6" borderId="16" xfId="42" applyNumberFormat="1" applyFont="1" applyFill="1" applyBorder="1" applyAlignment="1" applyProtection="1">
      <alignment horizontal="center" vertical="center" shrinkToFit="1"/>
    </xf>
    <xf numFmtId="164" fontId="12" fillId="6" borderId="16" xfId="18" applyNumberFormat="1" applyFont="1" applyFill="1" applyBorder="1" applyAlignment="1" applyProtection="1">
      <alignment horizontal="center" vertical="center" shrinkToFit="1"/>
    </xf>
    <xf numFmtId="164" fontId="12" fillId="6" borderId="16" xfId="19" applyNumberFormat="1" applyFont="1" applyFill="1" applyBorder="1" applyAlignment="1" applyProtection="1">
      <alignment horizontal="center" vertical="center" shrinkToFit="1"/>
    </xf>
    <xf numFmtId="164" fontId="11" fillId="6" borderId="16" xfId="43" applyNumberFormat="1" applyFont="1" applyFill="1" applyBorder="1" applyAlignment="1" applyProtection="1">
      <alignment horizontal="center" vertical="center" shrinkToFit="1"/>
    </xf>
    <xf numFmtId="164" fontId="11" fillId="6" borderId="16" xfId="44" applyNumberFormat="1" applyFont="1" applyFill="1" applyBorder="1" applyAlignment="1" applyProtection="1">
      <alignment horizontal="center" vertical="center" shrinkToFit="1"/>
    </xf>
    <xf numFmtId="0" fontId="11" fillId="6" borderId="16" xfId="17" quotePrefix="1" applyNumberFormat="1" applyFont="1" applyFill="1" applyBorder="1" applyAlignment="1" applyProtection="1">
      <alignment horizontal="center" vertical="center" wrapText="1"/>
    </xf>
    <xf numFmtId="0" fontId="12" fillId="6" borderId="16" xfId="17" quotePrefix="1" applyNumberFormat="1" applyFont="1" applyFill="1" applyBorder="1" applyAlignment="1" applyProtection="1">
      <alignment horizontal="center" vertical="center" wrapText="1"/>
    </xf>
    <xf numFmtId="0" fontId="11" fillId="6" borderId="16" xfId="13" quotePrefix="1" applyNumberFormat="1" applyFont="1" applyFill="1" applyBorder="1" applyAlignment="1" applyProtection="1">
      <alignment horizontal="center" vertical="center" wrapText="1"/>
    </xf>
    <xf numFmtId="0" fontId="11" fillId="6" borderId="16" xfId="9" quotePrefix="1" applyNumberFormat="1" applyFont="1" applyFill="1" applyBorder="1" applyAlignment="1" applyProtection="1">
      <alignment horizontal="center" vertical="center" wrapText="1"/>
    </xf>
    <xf numFmtId="164" fontId="12" fillId="6" borderId="16" xfId="41" applyNumberFormat="1" applyFont="1" applyFill="1" applyBorder="1" applyAlignment="1" applyProtection="1">
      <alignment horizontal="center" vertical="center" shrinkToFit="1"/>
    </xf>
    <xf numFmtId="0" fontId="14" fillId="6" borderId="16" xfId="0" applyFont="1" applyFill="1" applyBorder="1" applyAlignment="1" applyProtection="1">
      <alignment horizontal="center" vertical="center"/>
      <protection locked="0"/>
    </xf>
    <xf numFmtId="165" fontId="12" fillId="6" borderId="16" xfId="17" quotePrefix="1" applyNumberFormat="1" applyFont="1" applyFill="1" applyBorder="1" applyAlignment="1" applyProtection="1">
      <alignment horizontal="center" vertical="center" wrapText="1"/>
    </xf>
    <xf numFmtId="164" fontId="11" fillId="6" borderId="16" xfId="21" applyNumberFormat="1" applyFont="1" applyFill="1" applyBorder="1" applyAlignment="1" applyProtection="1">
      <alignment horizontal="center" vertical="center"/>
    </xf>
    <xf numFmtId="164" fontId="11" fillId="6" borderId="16" xfId="22" applyNumberFormat="1" applyFont="1" applyFill="1" applyBorder="1" applyAlignment="1" applyProtection="1">
      <alignment horizontal="center" vertical="center" shrinkToFit="1"/>
    </xf>
    <xf numFmtId="164" fontId="11" fillId="6" borderId="16" xfId="23" applyNumberFormat="1" applyFont="1" applyFill="1" applyBorder="1" applyAlignment="1" applyProtection="1">
      <alignment horizontal="center" vertical="center" shrinkToFit="1"/>
    </xf>
    <xf numFmtId="0" fontId="2" fillId="0" borderId="1" xfId="25" applyNumberFormat="1" applyProtection="1">
      <alignment horizontal="left" vertical="top" wrapText="1"/>
    </xf>
    <xf numFmtId="0" fontId="2" fillId="0" borderId="1" xfId="25">
      <alignment horizontal="left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</cellXfs>
  <cellStyles count="45">
    <cellStyle name="br" xfId="28"/>
    <cellStyle name="col" xfId="27"/>
    <cellStyle name="ex58" xfId="31"/>
    <cellStyle name="ex59" xfId="32"/>
    <cellStyle name="ex60" xfId="4"/>
    <cellStyle name="ex61" xfId="5"/>
    <cellStyle name="ex62" xfId="33"/>
    <cellStyle name="ex63" xfId="34"/>
    <cellStyle name="ex64" xfId="8"/>
    <cellStyle name="ex65" xfId="9"/>
    <cellStyle name="ex66" xfId="35"/>
    <cellStyle name="ex67" xfId="36"/>
    <cellStyle name="ex68" xfId="12"/>
    <cellStyle name="ex69" xfId="13"/>
    <cellStyle name="ex70" xfId="37"/>
    <cellStyle name="ex71" xfId="38"/>
    <cellStyle name="ex72" xfId="16"/>
    <cellStyle name="ex73" xfId="17"/>
    <cellStyle name="ex74" xfId="39"/>
    <cellStyle name="ex75" xfId="40"/>
    <cellStyle name="st57" xfId="2"/>
    <cellStyle name="st72" xfId="43"/>
    <cellStyle name="st73" xfId="44"/>
    <cellStyle name="st74" xfId="41"/>
    <cellStyle name="st75" xfId="42"/>
    <cellStyle name="st76" xfId="22"/>
    <cellStyle name="st77" xfId="23"/>
    <cellStyle name="st78" xfId="6"/>
    <cellStyle name="st79" xfId="7"/>
    <cellStyle name="st80" xfId="10"/>
    <cellStyle name="st81" xfId="11"/>
    <cellStyle name="st82" xfId="14"/>
    <cellStyle name="st83" xfId="15"/>
    <cellStyle name="st84" xfId="18"/>
    <cellStyle name="st85" xfId="19"/>
    <cellStyle name="style0" xfId="29"/>
    <cellStyle name="td" xfId="30"/>
    <cellStyle name="tr" xfId="26"/>
    <cellStyle name="xl_bot_header" xfId="3"/>
    <cellStyle name="xl_footer" xfId="25"/>
    <cellStyle name="xl_header" xfId="1"/>
    <cellStyle name="xl_total_bot" xfId="24"/>
    <cellStyle name="xl_total_center" xfId="21"/>
    <cellStyle name="xl_total_left" xfId="2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4"/>
  <sheetViews>
    <sheetView showGridLines="0" tabSelected="1" workbookViewId="0">
      <pane ySplit="4" topLeftCell="A206" activePane="bottomLeft" state="frozen"/>
      <selection pane="bottomLeft" activeCell="G182" sqref="G182"/>
    </sheetView>
  </sheetViews>
  <sheetFormatPr defaultRowHeight="15"/>
  <cols>
    <col min="1" max="1" width="11.5703125" style="1" customWidth="1"/>
    <col min="2" max="2" width="40.5703125" style="1" customWidth="1"/>
    <col min="3" max="3" width="14.85546875" style="1" customWidth="1"/>
    <col min="4" max="4" width="11.140625" style="1" customWidth="1"/>
    <col min="5" max="6" width="10.28515625" style="1" customWidth="1"/>
    <col min="7" max="7" width="14.42578125" style="1" customWidth="1"/>
    <col min="8" max="16384" width="9.140625" style="1"/>
  </cols>
  <sheetData>
    <row r="1" spans="1:7" ht="15.2" customHeight="1">
      <c r="A1" s="56"/>
      <c r="B1" s="57"/>
      <c r="C1" s="57"/>
      <c r="D1" s="57"/>
      <c r="E1" s="57"/>
    </row>
    <row r="2" spans="1:7" ht="15.2" customHeight="1">
      <c r="A2" s="60" t="s">
        <v>361</v>
      </c>
      <c r="B2" s="60"/>
      <c r="C2" s="60"/>
      <c r="D2" s="60"/>
      <c r="E2" s="60"/>
      <c r="F2" s="60"/>
      <c r="G2" s="60"/>
    </row>
    <row r="3" spans="1:7" ht="15.2" customHeight="1">
      <c r="A3" s="58" t="s">
        <v>0</v>
      </c>
      <c r="B3" s="59"/>
      <c r="C3" s="59"/>
      <c r="D3" s="59"/>
      <c r="E3" s="59"/>
    </row>
    <row r="4" spans="1:7" ht="60.75" customHeight="1">
      <c r="A4" s="2" t="s">
        <v>352</v>
      </c>
      <c r="B4" s="2" t="s">
        <v>353</v>
      </c>
      <c r="C4" s="2" t="s">
        <v>350</v>
      </c>
      <c r="D4" s="2" t="s">
        <v>351</v>
      </c>
      <c r="E4" s="2" t="s">
        <v>349</v>
      </c>
      <c r="F4" s="3" t="s">
        <v>347</v>
      </c>
      <c r="G4" s="3" t="s">
        <v>348</v>
      </c>
    </row>
    <row r="5" spans="1:7" ht="51">
      <c r="A5" s="6" t="s">
        <v>1</v>
      </c>
      <c r="B5" s="7" t="s">
        <v>2</v>
      </c>
      <c r="C5" s="28">
        <v>350</v>
      </c>
      <c r="D5" s="29">
        <v>3788</v>
      </c>
      <c r="E5" s="30">
        <v>3788</v>
      </c>
      <c r="F5" s="27">
        <f>E5/D5*100</f>
        <v>100</v>
      </c>
      <c r="G5" s="27">
        <f>E5*100/C5-100</f>
        <v>982.28571428571422</v>
      </c>
    </row>
    <row r="6" spans="1:7" ht="38.25">
      <c r="A6" s="8" t="s">
        <v>3</v>
      </c>
      <c r="B6" s="9" t="s">
        <v>4</v>
      </c>
      <c r="C6" s="31">
        <v>350</v>
      </c>
      <c r="D6" s="32">
        <v>3788</v>
      </c>
      <c r="E6" s="33">
        <v>3788</v>
      </c>
      <c r="F6" s="27">
        <f t="shared" ref="F6:F70" si="0">E6/D6*100</f>
        <v>100</v>
      </c>
      <c r="G6" s="27">
        <f t="shared" ref="G6:G69" si="1">E6*100/C6-100</f>
        <v>982.28571428571422</v>
      </c>
    </row>
    <row r="7" spans="1:7" ht="25.5">
      <c r="A7" s="10" t="s">
        <v>5</v>
      </c>
      <c r="B7" s="11" t="s">
        <v>6</v>
      </c>
      <c r="C7" s="34">
        <v>156</v>
      </c>
      <c r="D7" s="35">
        <v>3166</v>
      </c>
      <c r="E7" s="36">
        <v>3166</v>
      </c>
      <c r="F7" s="27">
        <f t="shared" si="0"/>
        <v>100</v>
      </c>
      <c r="G7" s="27">
        <f t="shared" si="1"/>
        <v>1929.4871794871794</v>
      </c>
    </row>
    <row r="8" spans="1:7" ht="25.5">
      <c r="A8" s="10" t="s">
        <v>7</v>
      </c>
      <c r="B8" s="11" t="s">
        <v>8</v>
      </c>
      <c r="C8" s="37">
        <v>50</v>
      </c>
      <c r="D8" s="35">
        <v>50</v>
      </c>
      <c r="E8" s="36">
        <v>50</v>
      </c>
      <c r="F8" s="27">
        <f t="shared" si="0"/>
        <v>100</v>
      </c>
      <c r="G8" s="27">
        <f t="shared" si="1"/>
        <v>0</v>
      </c>
    </row>
    <row r="9" spans="1:7" ht="76.5">
      <c r="A9" s="10" t="s">
        <v>9</v>
      </c>
      <c r="B9" s="11" t="s">
        <v>10</v>
      </c>
      <c r="C9" s="38">
        <f>C10</f>
        <v>144</v>
      </c>
      <c r="D9" s="35">
        <v>572</v>
      </c>
      <c r="E9" s="36">
        <v>572</v>
      </c>
      <c r="F9" s="27">
        <f t="shared" si="0"/>
        <v>100</v>
      </c>
      <c r="G9" s="27">
        <f t="shared" si="1"/>
        <v>297.22222222222223</v>
      </c>
    </row>
    <row r="10" spans="1:7" ht="76.5">
      <c r="A10" s="12" t="s">
        <v>11</v>
      </c>
      <c r="B10" s="13" t="s">
        <v>12</v>
      </c>
      <c r="C10" s="39">
        <v>144</v>
      </c>
      <c r="D10" s="40">
        <v>572</v>
      </c>
      <c r="E10" s="41">
        <v>572</v>
      </c>
      <c r="F10" s="26">
        <f t="shared" si="0"/>
        <v>100</v>
      </c>
      <c r="G10" s="26">
        <f t="shared" si="1"/>
        <v>297.22222222222223</v>
      </c>
    </row>
    <row r="11" spans="1:7" ht="38.25">
      <c r="A11" s="6" t="s">
        <v>13</v>
      </c>
      <c r="B11" s="7" t="s">
        <v>14</v>
      </c>
      <c r="C11" s="42">
        <v>263576.67019999999</v>
      </c>
      <c r="D11" s="29">
        <v>203030.56</v>
      </c>
      <c r="E11" s="30">
        <v>193718.1936</v>
      </c>
      <c r="F11" s="27">
        <f t="shared" si="0"/>
        <v>95.413317876875283</v>
      </c>
      <c r="G11" s="27">
        <f t="shared" si="1"/>
        <v>-26.504043983479988</v>
      </c>
    </row>
    <row r="12" spans="1:7" ht="25.5">
      <c r="A12" s="8" t="s">
        <v>15</v>
      </c>
      <c r="B12" s="9" t="s">
        <v>16</v>
      </c>
      <c r="C12" s="43">
        <v>24346.396799999999</v>
      </c>
      <c r="D12" s="32">
        <v>16614.774099999999</v>
      </c>
      <c r="E12" s="33">
        <v>14437.5841</v>
      </c>
      <c r="F12" s="27">
        <f t="shared" si="0"/>
        <v>86.896060175744438</v>
      </c>
      <c r="G12" s="27">
        <f t="shared" si="1"/>
        <v>-40.699298468675252</v>
      </c>
    </row>
    <row r="13" spans="1:7" ht="25.5">
      <c r="A13" s="14" t="s">
        <v>17</v>
      </c>
      <c r="B13" s="15" t="s">
        <v>18</v>
      </c>
      <c r="C13" s="37">
        <v>6822.5968000000003</v>
      </c>
      <c r="D13" s="35">
        <v>2557.2685000000001</v>
      </c>
      <c r="E13" s="36">
        <v>1591.6999000000001</v>
      </c>
      <c r="F13" s="27">
        <f t="shared" si="0"/>
        <v>62.242189273437653</v>
      </c>
      <c r="G13" s="27">
        <f t="shared" si="1"/>
        <v>-76.67017491052674</v>
      </c>
    </row>
    <row r="14" spans="1:7" ht="25.5">
      <c r="A14" s="14" t="s">
        <v>19</v>
      </c>
      <c r="B14" s="15" t="s">
        <v>20</v>
      </c>
      <c r="C14" s="37">
        <v>1000</v>
      </c>
      <c r="D14" s="35">
        <v>435.89499999999998</v>
      </c>
      <c r="E14" s="36">
        <v>279.23599999999999</v>
      </c>
      <c r="F14" s="27">
        <f t="shared" si="0"/>
        <v>64.060381513896687</v>
      </c>
      <c r="G14" s="27">
        <f t="shared" si="1"/>
        <v>-72.076400000000007</v>
      </c>
    </row>
    <row r="15" spans="1:7" ht="76.5">
      <c r="A15" s="14" t="s">
        <v>21</v>
      </c>
      <c r="B15" s="15" t="s">
        <v>22</v>
      </c>
      <c r="C15" s="37">
        <v>3906.6</v>
      </c>
      <c r="D15" s="35">
        <v>1004.4106</v>
      </c>
      <c r="E15" s="36">
        <v>10</v>
      </c>
      <c r="F15" s="27">
        <f t="shared" si="0"/>
        <v>0.99560876796800024</v>
      </c>
      <c r="G15" s="27">
        <f t="shared" si="1"/>
        <v>-99.744022935544976</v>
      </c>
    </row>
    <row r="16" spans="1:7" ht="63.75">
      <c r="A16" s="14" t="s">
        <v>23</v>
      </c>
      <c r="B16" s="16" t="s">
        <v>25</v>
      </c>
      <c r="C16" s="37">
        <v>12617.2</v>
      </c>
      <c r="D16" s="35">
        <v>12617.2</v>
      </c>
      <c r="E16" s="36">
        <v>12556.6482</v>
      </c>
      <c r="F16" s="27">
        <f t="shared" si="0"/>
        <v>99.520085280410868</v>
      </c>
      <c r="G16" s="27">
        <f t="shared" si="1"/>
        <v>-0.47991471958913223</v>
      </c>
    </row>
    <row r="17" spans="1:7" ht="51">
      <c r="A17" s="17" t="s">
        <v>24</v>
      </c>
      <c r="B17" s="18" t="s">
        <v>25</v>
      </c>
      <c r="C17" s="39">
        <v>12617.2</v>
      </c>
      <c r="D17" s="40">
        <v>12617.2</v>
      </c>
      <c r="E17" s="41">
        <v>12556.6482</v>
      </c>
      <c r="F17" s="26">
        <f t="shared" si="0"/>
        <v>99.520085280410868</v>
      </c>
      <c r="G17" s="26">
        <f t="shared" si="1"/>
        <v>-0.47991471958913223</v>
      </c>
    </row>
    <row r="18" spans="1:7" ht="25.5">
      <c r="A18" s="8" t="s">
        <v>26</v>
      </c>
      <c r="B18" s="9" t="s">
        <v>27</v>
      </c>
      <c r="C18" s="43">
        <v>150</v>
      </c>
      <c r="D18" s="32">
        <v>2493.4</v>
      </c>
      <c r="E18" s="33">
        <v>2212.7530000000002</v>
      </c>
      <c r="F18" s="27">
        <f t="shared" si="0"/>
        <v>88.744405229806688</v>
      </c>
      <c r="G18" s="27">
        <f t="shared" si="1"/>
        <v>1375.1686666666667</v>
      </c>
    </row>
    <row r="19" spans="1:7" ht="25.5">
      <c r="A19" s="14" t="s">
        <v>28</v>
      </c>
      <c r="B19" s="15" t="s">
        <v>29</v>
      </c>
      <c r="C19" s="37">
        <v>150</v>
      </c>
      <c r="D19" s="35">
        <v>143.4</v>
      </c>
      <c r="E19" s="36">
        <v>143.4</v>
      </c>
      <c r="F19" s="27">
        <f t="shared" si="0"/>
        <v>100</v>
      </c>
      <c r="G19" s="27">
        <f t="shared" si="1"/>
        <v>-4.4000000000000057</v>
      </c>
    </row>
    <row r="20" spans="1:7" ht="25.5">
      <c r="A20" s="14" t="s">
        <v>30</v>
      </c>
      <c r="B20" s="16" t="s">
        <v>32</v>
      </c>
      <c r="C20" s="44"/>
      <c r="D20" s="35">
        <v>2350</v>
      </c>
      <c r="E20" s="36">
        <v>2069.3530000000001</v>
      </c>
      <c r="F20" s="27">
        <f t="shared" si="0"/>
        <v>88.057574468085107</v>
      </c>
      <c r="G20" s="27"/>
    </row>
    <row r="21" spans="1:7" ht="25.5">
      <c r="A21" s="17" t="s">
        <v>31</v>
      </c>
      <c r="B21" s="18" t="s">
        <v>32</v>
      </c>
      <c r="C21" s="45"/>
      <c r="D21" s="40">
        <v>2350</v>
      </c>
      <c r="E21" s="41">
        <v>2069.3530000000001</v>
      </c>
      <c r="F21" s="26">
        <f t="shared" si="0"/>
        <v>88.057574468085107</v>
      </c>
      <c r="G21" s="26"/>
    </row>
    <row r="22" spans="1:7" ht="25.5">
      <c r="A22" s="8" t="s">
        <v>33</v>
      </c>
      <c r="B22" s="9" t="s">
        <v>34</v>
      </c>
      <c r="C22" s="43">
        <v>184280.3474</v>
      </c>
      <c r="D22" s="32">
        <v>122093.7991</v>
      </c>
      <c r="E22" s="33">
        <v>118833.519</v>
      </c>
      <c r="F22" s="27">
        <f t="shared" si="0"/>
        <v>97.329692315225856</v>
      </c>
      <c r="G22" s="27">
        <f t="shared" si="1"/>
        <v>-35.514817137793173</v>
      </c>
    </row>
    <row r="23" spans="1:7" ht="25.5">
      <c r="A23" s="14" t="s">
        <v>35</v>
      </c>
      <c r="B23" s="15" t="s">
        <v>36</v>
      </c>
      <c r="C23" s="37">
        <v>181870.1053</v>
      </c>
      <c r="D23" s="35">
        <v>117765.6825</v>
      </c>
      <c r="E23" s="36">
        <v>115833.89449999999</v>
      </c>
      <c r="F23" s="27">
        <f t="shared" si="0"/>
        <v>98.359634182903832</v>
      </c>
      <c r="G23" s="27">
        <f t="shared" si="1"/>
        <v>-36.309546690519241</v>
      </c>
    </row>
    <row r="24" spans="1:7" ht="25.5">
      <c r="A24" s="17" t="s">
        <v>35</v>
      </c>
      <c r="B24" s="18" t="s">
        <v>36</v>
      </c>
      <c r="C24" s="39"/>
      <c r="D24" s="40">
        <v>4.2168000000000001</v>
      </c>
      <c r="E24" s="41">
        <v>0</v>
      </c>
      <c r="F24" s="26">
        <f t="shared" si="0"/>
        <v>0</v>
      </c>
      <c r="G24" s="26"/>
    </row>
    <row r="25" spans="1:7" ht="25.5">
      <c r="A25" s="17" t="s">
        <v>37</v>
      </c>
      <c r="B25" s="18" t="s">
        <v>38</v>
      </c>
      <c r="C25" s="39">
        <v>30341.368399999999</v>
      </c>
      <c r="D25" s="40">
        <v>30341.4</v>
      </c>
      <c r="E25" s="41">
        <v>30341.4</v>
      </c>
      <c r="F25" s="26">
        <f t="shared" si="0"/>
        <v>100</v>
      </c>
      <c r="G25" s="26">
        <f t="shared" si="1"/>
        <v>1.0414823610460644E-4</v>
      </c>
    </row>
    <row r="26" spans="1:7" ht="38.25">
      <c r="A26" s="17" t="s">
        <v>39</v>
      </c>
      <c r="B26" s="18" t="s">
        <v>40</v>
      </c>
      <c r="C26" s="39">
        <v>68160.315799999997</v>
      </c>
      <c r="D26" s="40">
        <v>37902.576000000001</v>
      </c>
      <c r="E26" s="41">
        <v>36307.147900000004</v>
      </c>
      <c r="F26" s="26">
        <f t="shared" si="0"/>
        <v>95.79071327500273</v>
      </c>
      <c r="G26" s="26">
        <f t="shared" si="1"/>
        <v>-46.732717602813679</v>
      </c>
    </row>
    <row r="27" spans="1:7" ht="25.5">
      <c r="A27" s="17" t="s">
        <v>41</v>
      </c>
      <c r="B27" s="18" t="s">
        <v>42</v>
      </c>
      <c r="C27" s="39">
        <v>83368.421100000007</v>
      </c>
      <c r="D27" s="40">
        <v>49517.489699999998</v>
      </c>
      <c r="E27" s="41">
        <v>49185.346599999997</v>
      </c>
      <c r="F27" s="26">
        <f t="shared" si="0"/>
        <v>99.329240835889948</v>
      </c>
      <c r="G27" s="26">
        <f t="shared" si="1"/>
        <v>-41.002425197662767</v>
      </c>
    </row>
    <row r="28" spans="1:7">
      <c r="A28" s="14" t="s">
        <v>43</v>
      </c>
      <c r="B28" s="15" t="s">
        <v>44</v>
      </c>
      <c r="C28" s="37">
        <v>2410.2420999999999</v>
      </c>
      <c r="D28" s="35">
        <v>3309.8136</v>
      </c>
      <c r="E28" s="36">
        <v>2511.6244999999999</v>
      </c>
      <c r="F28" s="27">
        <f t="shared" si="0"/>
        <v>75.884167615964842</v>
      </c>
      <c r="G28" s="27">
        <f t="shared" si="1"/>
        <v>4.2063160377125541</v>
      </c>
    </row>
    <row r="29" spans="1:7" ht="25.5">
      <c r="A29" s="14" t="s">
        <v>45</v>
      </c>
      <c r="B29" s="15" t="s">
        <v>46</v>
      </c>
      <c r="C29" s="46"/>
      <c r="D29" s="35">
        <v>350</v>
      </c>
      <c r="E29" s="36">
        <v>350</v>
      </c>
      <c r="F29" s="27">
        <f t="shared" si="0"/>
        <v>100</v>
      </c>
      <c r="G29" s="27"/>
    </row>
    <row r="30" spans="1:7" ht="51">
      <c r="A30" s="14" t="s">
        <v>47</v>
      </c>
      <c r="B30" s="15" t="s">
        <v>48</v>
      </c>
      <c r="C30" s="46"/>
      <c r="D30" s="35">
        <v>138</v>
      </c>
      <c r="E30" s="36">
        <v>138</v>
      </c>
      <c r="F30" s="27">
        <f t="shared" si="0"/>
        <v>100</v>
      </c>
      <c r="G30" s="27"/>
    </row>
    <row r="31" spans="1:7" ht="63.75">
      <c r="A31" s="14" t="s">
        <v>49</v>
      </c>
      <c r="B31" s="16" t="s">
        <v>51</v>
      </c>
      <c r="C31" s="44"/>
      <c r="D31" s="35">
        <v>530.303</v>
      </c>
      <c r="E31" s="36">
        <v>0</v>
      </c>
      <c r="F31" s="27">
        <f t="shared" si="0"/>
        <v>0</v>
      </c>
      <c r="G31" s="27"/>
    </row>
    <row r="32" spans="1:7" ht="63.75">
      <c r="A32" s="17" t="s">
        <v>50</v>
      </c>
      <c r="B32" s="18" t="s">
        <v>51</v>
      </c>
      <c r="C32" s="45"/>
      <c r="D32" s="40">
        <v>530.303</v>
      </c>
      <c r="E32" s="41">
        <v>0</v>
      </c>
      <c r="F32" s="26">
        <f t="shared" si="0"/>
        <v>0</v>
      </c>
      <c r="G32" s="26"/>
    </row>
    <row r="33" spans="1:7" ht="25.5">
      <c r="A33" s="8" t="s">
        <v>52</v>
      </c>
      <c r="B33" s="9" t="s">
        <v>53</v>
      </c>
      <c r="C33" s="47"/>
      <c r="D33" s="32">
        <v>68.766999999999996</v>
      </c>
      <c r="E33" s="33">
        <v>59.207000000000001</v>
      </c>
      <c r="F33" s="27">
        <f t="shared" si="0"/>
        <v>86.097983044192716</v>
      </c>
      <c r="G33" s="26"/>
    </row>
    <row r="34" spans="1:7" ht="51">
      <c r="A34" s="14" t="s">
        <v>54</v>
      </c>
      <c r="B34" s="15" t="s">
        <v>55</v>
      </c>
      <c r="C34" s="46"/>
      <c r="D34" s="35">
        <v>9.56</v>
      </c>
      <c r="E34" s="36">
        <v>0</v>
      </c>
      <c r="F34" s="26">
        <f t="shared" si="0"/>
        <v>0</v>
      </c>
      <c r="G34" s="26"/>
    </row>
    <row r="35" spans="1:7" ht="38.25">
      <c r="A35" s="14" t="s">
        <v>56</v>
      </c>
      <c r="B35" s="15" t="s">
        <v>57</v>
      </c>
      <c r="C35" s="46"/>
      <c r="D35" s="35">
        <v>59.207000000000001</v>
      </c>
      <c r="E35" s="36">
        <v>59.207000000000001</v>
      </c>
      <c r="F35" s="27">
        <f t="shared" si="0"/>
        <v>100</v>
      </c>
      <c r="G35" s="27"/>
    </row>
    <row r="36" spans="1:7" ht="25.5">
      <c r="A36" s="8" t="s">
        <v>58</v>
      </c>
      <c r="B36" s="9" t="s">
        <v>59</v>
      </c>
      <c r="C36" s="43">
        <v>54799.925999999999</v>
      </c>
      <c r="D36" s="32">
        <v>61759.819799999997</v>
      </c>
      <c r="E36" s="33">
        <v>58175.130499999999</v>
      </c>
      <c r="F36" s="27">
        <f t="shared" si="0"/>
        <v>94.1957581618462</v>
      </c>
      <c r="G36" s="27">
        <f t="shared" si="1"/>
        <v>6.1591406163577602</v>
      </c>
    </row>
    <row r="37" spans="1:7" ht="51">
      <c r="A37" s="19" t="s">
        <v>354</v>
      </c>
      <c r="B37" s="20" t="s">
        <v>355</v>
      </c>
      <c r="C37" s="37">
        <v>30</v>
      </c>
      <c r="D37" s="32"/>
      <c r="E37" s="33"/>
      <c r="F37" s="26"/>
      <c r="G37" s="26">
        <f t="shared" si="1"/>
        <v>-100</v>
      </c>
    </row>
    <row r="38" spans="1:7" ht="63.75">
      <c r="A38" s="14" t="s">
        <v>60</v>
      </c>
      <c r="B38" s="15" t="s">
        <v>61</v>
      </c>
      <c r="C38" s="37">
        <v>6962.0657000000001</v>
      </c>
      <c r="D38" s="35">
        <v>9746.4204000000009</v>
      </c>
      <c r="E38" s="36">
        <v>9435.3601999999992</v>
      </c>
      <c r="F38" s="27">
        <f t="shared" si="0"/>
        <v>96.808467239931474</v>
      </c>
      <c r="G38" s="27">
        <f t="shared" si="1"/>
        <v>35.525296752083193</v>
      </c>
    </row>
    <row r="39" spans="1:7">
      <c r="A39" s="14" t="s">
        <v>62</v>
      </c>
      <c r="B39" s="15" t="s">
        <v>63</v>
      </c>
      <c r="C39" s="37">
        <v>1362.6</v>
      </c>
      <c r="D39" s="35">
        <v>1362.6</v>
      </c>
      <c r="E39" s="36">
        <v>1362.6</v>
      </c>
      <c r="F39" s="27">
        <f t="shared" si="0"/>
        <v>100</v>
      </c>
      <c r="G39" s="27">
        <f t="shared" si="1"/>
        <v>0</v>
      </c>
    </row>
    <row r="40" spans="1:7" ht="38.25">
      <c r="A40" s="14" t="s">
        <v>64</v>
      </c>
      <c r="B40" s="15" t="s">
        <v>65</v>
      </c>
      <c r="C40" s="37">
        <v>600</v>
      </c>
      <c r="D40" s="35">
        <v>393.67149999999998</v>
      </c>
      <c r="E40" s="36">
        <v>0</v>
      </c>
      <c r="F40" s="27">
        <f t="shared" si="0"/>
        <v>0</v>
      </c>
      <c r="G40" s="27">
        <f t="shared" si="1"/>
        <v>-100</v>
      </c>
    </row>
    <row r="41" spans="1:7" ht="38.25">
      <c r="A41" s="14" t="s">
        <v>66</v>
      </c>
      <c r="B41" s="15" t="s">
        <v>67</v>
      </c>
      <c r="C41" s="37">
        <v>25370.2</v>
      </c>
      <c r="D41" s="35">
        <v>25447.998</v>
      </c>
      <c r="E41" s="36">
        <v>25321.762999999999</v>
      </c>
      <c r="F41" s="27">
        <f t="shared" si="0"/>
        <v>99.503949190816499</v>
      </c>
      <c r="G41" s="27">
        <f t="shared" si="1"/>
        <v>-0.19092084413998123</v>
      </c>
    </row>
    <row r="42" spans="1:7" ht="38.25">
      <c r="A42" s="17" t="s">
        <v>66</v>
      </c>
      <c r="B42" s="18" t="s">
        <v>67</v>
      </c>
      <c r="C42" s="39">
        <v>10854.8465</v>
      </c>
      <c r="D42" s="40">
        <v>10932.6445</v>
      </c>
      <c r="E42" s="41">
        <v>10806.4095</v>
      </c>
      <c r="F42" s="26">
        <f t="shared" si="0"/>
        <v>98.845338838192347</v>
      </c>
      <c r="G42" s="26">
        <f t="shared" si="1"/>
        <v>-0.44622464260550032</v>
      </c>
    </row>
    <row r="43" spans="1:7" ht="25.5">
      <c r="A43" s="17" t="s">
        <v>68</v>
      </c>
      <c r="B43" s="18" t="s">
        <v>69</v>
      </c>
      <c r="C43" s="39">
        <v>14515.353499999999</v>
      </c>
      <c r="D43" s="40">
        <v>14515.353499999999</v>
      </c>
      <c r="E43" s="41">
        <v>14515.353499999999</v>
      </c>
      <c r="F43" s="26">
        <f t="shared" si="0"/>
        <v>100</v>
      </c>
      <c r="G43" s="26">
        <f t="shared" si="1"/>
        <v>0</v>
      </c>
    </row>
    <row r="44" spans="1:7" ht="38.25">
      <c r="A44" s="14" t="s">
        <v>70</v>
      </c>
      <c r="B44" s="15" t="s">
        <v>71</v>
      </c>
      <c r="C44" s="37">
        <v>531.6</v>
      </c>
      <c r="D44" s="35">
        <v>528.94200000000001</v>
      </c>
      <c r="E44" s="36">
        <v>528.94200000000001</v>
      </c>
      <c r="F44" s="27">
        <f t="shared" si="0"/>
        <v>100</v>
      </c>
      <c r="G44" s="27">
        <f t="shared" si="1"/>
        <v>-0.50000000000001421</v>
      </c>
    </row>
    <row r="45" spans="1:7" ht="38.25">
      <c r="A45" s="17" t="s">
        <v>70</v>
      </c>
      <c r="B45" s="18" t="s">
        <v>71</v>
      </c>
      <c r="C45" s="39">
        <v>129.91579999999999</v>
      </c>
      <c r="D45" s="40">
        <v>127.2578</v>
      </c>
      <c r="E45" s="41">
        <v>127.2578</v>
      </c>
      <c r="F45" s="26">
        <f t="shared" si="0"/>
        <v>100</v>
      </c>
      <c r="G45" s="26">
        <f t="shared" si="1"/>
        <v>-2.045940524555121</v>
      </c>
    </row>
    <row r="46" spans="1:7" ht="25.5">
      <c r="A46" s="17" t="s">
        <v>72</v>
      </c>
      <c r="B46" s="18" t="s">
        <v>73</v>
      </c>
      <c r="C46" s="39">
        <v>401.68419999999998</v>
      </c>
      <c r="D46" s="40">
        <v>401.68419999999998</v>
      </c>
      <c r="E46" s="41">
        <v>401.68419999999998</v>
      </c>
      <c r="F46" s="26">
        <f t="shared" si="0"/>
        <v>100</v>
      </c>
      <c r="G46" s="26">
        <f t="shared" si="1"/>
        <v>0</v>
      </c>
    </row>
    <row r="47" spans="1:7" ht="114.75">
      <c r="A47" s="14" t="s">
        <v>74</v>
      </c>
      <c r="B47" s="15" t="s">
        <v>75</v>
      </c>
      <c r="C47" s="37">
        <v>1900</v>
      </c>
      <c r="D47" s="35">
        <v>3532.2449999999999</v>
      </c>
      <c r="E47" s="36">
        <v>3521.6709000000001</v>
      </c>
      <c r="F47" s="27">
        <f t="shared" si="0"/>
        <v>99.700640810589306</v>
      </c>
      <c r="G47" s="27">
        <f t="shared" si="1"/>
        <v>85.351100000000002</v>
      </c>
    </row>
    <row r="48" spans="1:7" ht="63.75">
      <c r="A48" s="17" t="s">
        <v>76</v>
      </c>
      <c r="B48" s="18" t="s">
        <v>77</v>
      </c>
      <c r="C48" s="39">
        <v>1900</v>
      </c>
      <c r="D48" s="40">
        <v>3532.2449999999999</v>
      </c>
      <c r="E48" s="41">
        <v>3521.6709000000001</v>
      </c>
      <c r="F48" s="26">
        <f t="shared" si="0"/>
        <v>99.700640810589306</v>
      </c>
      <c r="G48" s="26">
        <f t="shared" si="1"/>
        <v>85.351100000000002</v>
      </c>
    </row>
    <row r="49" spans="1:7" ht="63.75">
      <c r="A49" s="14" t="s">
        <v>78</v>
      </c>
      <c r="B49" s="15" t="s">
        <v>79</v>
      </c>
      <c r="C49" s="37">
        <v>550</v>
      </c>
      <c r="D49" s="35">
        <v>1929.3338000000001</v>
      </c>
      <c r="E49" s="36">
        <v>230</v>
      </c>
      <c r="F49" s="27">
        <f t="shared" si="0"/>
        <v>11.921213426105943</v>
      </c>
      <c r="G49" s="27">
        <f t="shared" si="1"/>
        <v>-58.18181818181818</v>
      </c>
    </row>
    <row r="50" spans="1:7" ht="38.25">
      <c r="A50" s="14" t="s">
        <v>80</v>
      </c>
      <c r="B50" s="16" t="s">
        <v>82</v>
      </c>
      <c r="C50" s="44"/>
      <c r="D50" s="35">
        <v>340.3</v>
      </c>
      <c r="E50" s="36">
        <v>340.3</v>
      </c>
      <c r="F50" s="27">
        <f t="shared" si="0"/>
        <v>100</v>
      </c>
      <c r="G50" s="27"/>
    </row>
    <row r="51" spans="1:7" ht="38.25">
      <c r="A51" s="17" t="s">
        <v>81</v>
      </c>
      <c r="B51" s="18" t="s">
        <v>82</v>
      </c>
      <c r="C51" s="45"/>
      <c r="D51" s="40">
        <v>340.3</v>
      </c>
      <c r="E51" s="41">
        <v>340.3</v>
      </c>
      <c r="F51" s="26">
        <f t="shared" si="0"/>
        <v>100</v>
      </c>
      <c r="G51" s="26"/>
    </row>
    <row r="52" spans="1:7" ht="63.75">
      <c r="A52" s="14" t="s">
        <v>83</v>
      </c>
      <c r="B52" s="16" t="s">
        <v>51</v>
      </c>
      <c r="C52" s="44"/>
      <c r="D52" s="35">
        <v>984.84849999999994</v>
      </c>
      <c r="E52" s="36">
        <v>449.7987</v>
      </c>
      <c r="F52" s="27">
        <f t="shared" si="0"/>
        <v>45.671867297355888</v>
      </c>
      <c r="G52" s="26"/>
    </row>
    <row r="53" spans="1:7" ht="63.75">
      <c r="A53" s="17" t="s">
        <v>84</v>
      </c>
      <c r="B53" s="18" t="s">
        <v>51</v>
      </c>
      <c r="C53" s="45"/>
      <c r="D53" s="40">
        <v>984.84849999999994</v>
      </c>
      <c r="E53" s="41">
        <v>449.7987</v>
      </c>
      <c r="F53" s="26">
        <f t="shared" si="0"/>
        <v>45.671867297355888</v>
      </c>
      <c r="G53" s="26"/>
    </row>
    <row r="54" spans="1:7" ht="76.5">
      <c r="A54" s="14" t="s">
        <v>85</v>
      </c>
      <c r="B54" s="16" t="s">
        <v>87</v>
      </c>
      <c r="C54" s="37">
        <v>17493.460299999999</v>
      </c>
      <c r="D54" s="35">
        <v>17493.460599999999</v>
      </c>
      <c r="E54" s="36">
        <v>16984.6957</v>
      </c>
      <c r="F54" s="27">
        <f t="shared" si="0"/>
        <v>97.091685220933371</v>
      </c>
      <c r="G54" s="27">
        <f t="shared" si="1"/>
        <v>-2.9083131140155132</v>
      </c>
    </row>
    <row r="55" spans="1:7" ht="76.5">
      <c r="A55" s="17" t="s">
        <v>86</v>
      </c>
      <c r="B55" s="18" t="s">
        <v>87</v>
      </c>
      <c r="C55" s="39">
        <v>17493.460299999999</v>
      </c>
      <c r="D55" s="40">
        <v>17493.460599999999</v>
      </c>
      <c r="E55" s="41">
        <v>16984.6957</v>
      </c>
      <c r="F55" s="26">
        <f t="shared" si="0"/>
        <v>97.091685220933371</v>
      </c>
      <c r="G55" s="26">
        <f t="shared" si="1"/>
        <v>-2.9083131140155132</v>
      </c>
    </row>
    <row r="56" spans="1:7" ht="63.75">
      <c r="A56" s="6" t="s">
        <v>88</v>
      </c>
      <c r="B56" s="7" t="s">
        <v>89</v>
      </c>
      <c r="C56" s="42">
        <v>2174.2199999999998</v>
      </c>
      <c r="D56" s="29">
        <v>52903.100299999998</v>
      </c>
      <c r="E56" s="30">
        <v>26434.5059</v>
      </c>
      <c r="F56" s="27">
        <f t="shared" si="0"/>
        <v>49.9677821339329</v>
      </c>
      <c r="G56" s="27">
        <f t="shared" si="1"/>
        <v>1115.815598237529</v>
      </c>
    </row>
    <row r="57" spans="1:7" ht="25.5">
      <c r="A57" s="14" t="s">
        <v>90</v>
      </c>
      <c r="B57" s="15" t="s">
        <v>91</v>
      </c>
      <c r="C57" s="37">
        <v>20</v>
      </c>
      <c r="D57" s="35">
        <v>18.75</v>
      </c>
      <c r="E57" s="36">
        <v>18.75</v>
      </c>
      <c r="F57" s="27">
        <f t="shared" si="0"/>
        <v>100</v>
      </c>
      <c r="G57" s="27">
        <f t="shared" si="1"/>
        <v>-6.25</v>
      </c>
    </row>
    <row r="58" spans="1:7">
      <c r="A58" s="14" t="s">
        <v>92</v>
      </c>
      <c r="B58" s="15" t="s">
        <v>93</v>
      </c>
      <c r="C58" s="37">
        <v>429.96699999999998</v>
      </c>
      <c r="D58" s="35">
        <v>1854.6905999999999</v>
      </c>
      <c r="E58" s="36">
        <v>1556.5768</v>
      </c>
      <c r="F58" s="27">
        <f t="shared" si="0"/>
        <v>83.926494262708843</v>
      </c>
      <c r="G58" s="27">
        <f t="shared" si="1"/>
        <v>262.02238776464242</v>
      </c>
    </row>
    <row r="59" spans="1:7">
      <c r="A59" s="17" t="s">
        <v>92</v>
      </c>
      <c r="B59" s="18" t="s">
        <v>93</v>
      </c>
      <c r="C59" s="48">
        <v>430</v>
      </c>
      <c r="D59" s="40">
        <v>1653.1268</v>
      </c>
      <c r="E59" s="41">
        <v>1556.5768</v>
      </c>
      <c r="F59" s="26">
        <f t="shared" si="0"/>
        <v>94.159552673152476</v>
      </c>
      <c r="G59" s="26">
        <f t="shared" si="1"/>
        <v>261.99460465116277</v>
      </c>
    </row>
    <row r="60" spans="1:7" ht="25.5">
      <c r="A60" s="17" t="s">
        <v>94</v>
      </c>
      <c r="B60" s="18" t="s">
        <v>95</v>
      </c>
      <c r="C60" s="39"/>
      <c r="D60" s="40">
        <v>201.56379999999999</v>
      </c>
      <c r="E60" s="41">
        <v>0</v>
      </c>
      <c r="F60" s="26">
        <f t="shared" si="0"/>
        <v>0</v>
      </c>
      <c r="G60" s="26"/>
    </row>
    <row r="61" spans="1:7" ht="38.25">
      <c r="A61" s="14" t="s">
        <v>96</v>
      </c>
      <c r="B61" s="16" t="s">
        <v>98</v>
      </c>
      <c r="C61" s="37">
        <v>1724.2529999999999</v>
      </c>
      <c r="D61" s="35">
        <v>51029.659699999997</v>
      </c>
      <c r="E61" s="36">
        <v>24859.179100000001</v>
      </c>
      <c r="F61" s="27">
        <f t="shared" si="0"/>
        <v>48.715157510642783</v>
      </c>
      <c r="G61" s="27">
        <f t="shared" si="1"/>
        <v>1341.7361663282593</v>
      </c>
    </row>
    <row r="62" spans="1:7" ht="38.25">
      <c r="A62" s="17" t="s">
        <v>97</v>
      </c>
      <c r="B62" s="18" t="s">
        <v>98</v>
      </c>
      <c r="C62" s="39"/>
      <c r="D62" s="40">
        <v>48483.830399999999</v>
      </c>
      <c r="E62" s="41">
        <v>23616.220099999999</v>
      </c>
      <c r="F62" s="26">
        <f t="shared" si="0"/>
        <v>48.709476757842964</v>
      </c>
      <c r="G62" s="26"/>
    </row>
    <row r="63" spans="1:7" ht="38.25">
      <c r="A63" s="17" t="s">
        <v>99</v>
      </c>
      <c r="B63" s="18" t="s">
        <v>98</v>
      </c>
      <c r="C63" s="39">
        <v>894.72</v>
      </c>
      <c r="D63" s="40">
        <v>2041.4244000000001</v>
      </c>
      <c r="E63" s="41">
        <v>994.36720000000003</v>
      </c>
      <c r="F63" s="26">
        <f t="shared" si="0"/>
        <v>48.709479518320634</v>
      </c>
      <c r="G63" s="26">
        <f t="shared" si="1"/>
        <v>11.137249642346205</v>
      </c>
    </row>
    <row r="64" spans="1:7" ht="38.25">
      <c r="A64" s="17" t="s">
        <v>100</v>
      </c>
      <c r="B64" s="18" t="s">
        <v>98</v>
      </c>
      <c r="C64" s="39">
        <v>829.53300000000002</v>
      </c>
      <c r="D64" s="40">
        <v>504.4049</v>
      </c>
      <c r="E64" s="41">
        <v>248.59180000000001</v>
      </c>
      <c r="F64" s="26">
        <f t="shared" si="0"/>
        <v>49.28417626394986</v>
      </c>
      <c r="G64" s="26">
        <f t="shared" si="1"/>
        <v>-70.032319389343158</v>
      </c>
    </row>
    <row r="65" spans="1:7" ht="51">
      <c r="A65" s="6" t="s">
        <v>101</v>
      </c>
      <c r="B65" s="7" t="s">
        <v>102</v>
      </c>
      <c r="C65" s="42">
        <v>2006.5980999999999</v>
      </c>
      <c r="D65" s="29">
        <v>2025.5316</v>
      </c>
      <c r="E65" s="30">
        <v>1272.9830999999999</v>
      </c>
      <c r="F65" s="27">
        <f t="shared" si="0"/>
        <v>62.846864497201615</v>
      </c>
      <c r="G65" s="27">
        <f t="shared" si="1"/>
        <v>-36.560136282397558</v>
      </c>
    </row>
    <row r="66" spans="1:7" ht="38.25">
      <c r="A66" s="14" t="s">
        <v>103</v>
      </c>
      <c r="B66" s="15" t="s">
        <v>104</v>
      </c>
      <c r="C66" s="37">
        <v>2006.5980999999999</v>
      </c>
      <c r="D66" s="35">
        <v>1875.5316</v>
      </c>
      <c r="E66" s="36">
        <v>1165.6325999999999</v>
      </c>
      <c r="F66" s="27">
        <f t="shared" si="0"/>
        <v>62.149451387542598</v>
      </c>
      <c r="G66" s="27">
        <f t="shared" si="1"/>
        <v>-41.91001177565154</v>
      </c>
    </row>
    <row r="67" spans="1:7" ht="51">
      <c r="A67" s="17" t="s">
        <v>105</v>
      </c>
      <c r="B67" s="18" t="s">
        <v>106</v>
      </c>
      <c r="C67" s="39">
        <v>2006.5980999999999</v>
      </c>
      <c r="D67" s="40">
        <v>1875.5316</v>
      </c>
      <c r="E67" s="41">
        <v>1165.6325999999999</v>
      </c>
      <c r="F67" s="26">
        <f t="shared" si="0"/>
        <v>62.149451387542598</v>
      </c>
      <c r="G67" s="26">
        <f t="shared" si="1"/>
        <v>-41.91001177565154</v>
      </c>
    </row>
    <row r="68" spans="1:7" ht="25.5">
      <c r="A68" s="14" t="s">
        <v>107</v>
      </c>
      <c r="B68" s="15" t="s">
        <v>108</v>
      </c>
      <c r="C68" s="46"/>
      <c r="D68" s="35">
        <v>150</v>
      </c>
      <c r="E68" s="36">
        <v>107.3505</v>
      </c>
      <c r="F68" s="27">
        <f t="shared" si="0"/>
        <v>71.567000000000007</v>
      </c>
      <c r="G68" s="27"/>
    </row>
    <row r="69" spans="1:7" ht="51">
      <c r="A69" s="6" t="s">
        <v>109</v>
      </c>
      <c r="B69" s="7" t="s">
        <v>110</v>
      </c>
      <c r="C69" s="42">
        <v>983021.7</v>
      </c>
      <c r="D69" s="29">
        <v>907457.04</v>
      </c>
      <c r="E69" s="30">
        <v>898154.46849999996</v>
      </c>
      <c r="F69" s="27">
        <f t="shared" si="0"/>
        <v>98.974874722444156</v>
      </c>
      <c r="G69" s="27">
        <f t="shared" si="1"/>
        <v>-8.6333019403335669</v>
      </c>
    </row>
    <row r="70" spans="1:7" ht="25.5">
      <c r="A70" s="8" t="s">
        <v>111</v>
      </c>
      <c r="B70" s="9" t="s">
        <v>112</v>
      </c>
      <c r="C70" s="43">
        <v>400</v>
      </c>
      <c r="D70" s="32">
        <v>400</v>
      </c>
      <c r="E70" s="33">
        <v>400</v>
      </c>
      <c r="F70" s="27">
        <f t="shared" si="0"/>
        <v>100</v>
      </c>
      <c r="G70" s="27">
        <f t="shared" ref="G70:G133" si="2">E70*100/C70-100</f>
        <v>0</v>
      </c>
    </row>
    <row r="71" spans="1:7" ht="38.25">
      <c r="A71" s="14" t="s">
        <v>113</v>
      </c>
      <c r="B71" s="15" t="s">
        <v>114</v>
      </c>
      <c r="C71" s="37">
        <v>400</v>
      </c>
      <c r="D71" s="35">
        <v>400</v>
      </c>
      <c r="E71" s="36">
        <v>400</v>
      </c>
      <c r="F71" s="27">
        <f t="shared" ref="F71:F136" si="3">E71/D71*100</f>
        <v>100</v>
      </c>
      <c r="G71" s="27">
        <f t="shared" si="2"/>
        <v>0</v>
      </c>
    </row>
    <row r="72" spans="1:7" ht="38.25">
      <c r="A72" s="8" t="s">
        <v>115</v>
      </c>
      <c r="B72" s="9" t="s">
        <v>116</v>
      </c>
      <c r="C72" s="43">
        <v>982621.7</v>
      </c>
      <c r="D72" s="32">
        <v>907057.04</v>
      </c>
      <c r="E72" s="33">
        <v>897754.46849999996</v>
      </c>
      <c r="F72" s="27">
        <f t="shared" si="3"/>
        <v>98.974422655933509</v>
      </c>
      <c r="G72" s="27">
        <f t="shared" si="2"/>
        <v>-8.6368163353200913</v>
      </c>
    </row>
    <row r="73" spans="1:7">
      <c r="A73" s="14" t="s">
        <v>117</v>
      </c>
      <c r="B73" s="15" t="s">
        <v>118</v>
      </c>
      <c r="C73" s="37">
        <v>3290.1</v>
      </c>
      <c r="D73" s="35">
        <v>2954.3290000000002</v>
      </c>
      <c r="E73" s="36">
        <v>2954.3290000000002</v>
      </c>
      <c r="F73" s="27">
        <f t="shared" si="3"/>
        <v>100</v>
      </c>
      <c r="G73" s="27">
        <f t="shared" si="2"/>
        <v>-10.205495273699881</v>
      </c>
    </row>
    <row r="74" spans="1:7" ht="38.25">
      <c r="A74" s="14" t="s">
        <v>119</v>
      </c>
      <c r="B74" s="15" t="s">
        <v>120</v>
      </c>
      <c r="C74" s="37">
        <v>142013.516</v>
      </c>
      <c r="D74" s="35">
        <v>124794.27190000001</v>
      </c>
      <c r="E74" s="36">
        <v>115626.37880000001</v>
      </c>
      <c r="F74" s="27">
        <f t="shared" si="3"/>
        <v>92.653594623841059</v>
      </c>
      <c r="G74" s="27">
        <f t="shared" si="2"/>
        <v>-18.580722415181938</v>
      </c>
    </row>
    <row r="75" spans="1:7" ht="38.25">
      <c r="A75" s="17" t="s">
        <v>119</v>
      </c>
      <c r="B75" s="18" t="s">
        <v>120</v>
      </c>
      <c r="C75" s="39">
        <v>45907.245999999999</v>
      </c>
      <c r="D75" s="40">
        <v>61360.9882</v>
      </c>
      <c r="E75" s="41">
        <v>61360.9882</v>
      </c>
      <c r="F75" s="26">
        <f t="shared" si="3"/>
        <v>100</v>
      </c>
      <c r="G75" s="26">
        <f t="shared" si="2"/>
        <v>33.662969458024122</v>
      </c>
    </row>
    <row r="76" spans="1:7" ht="89.25">
      <c r="A76" s="17" t="s">
        <v>121</v>
      </c>
      <c r="B76" s="18" t="s">
        <v>122</v>
      </c>
      <c r="C76" s="49"/>
      <c r="D76" s="40">
        <v>657.13469999999995</v>
      </c>
      <c r="E76" s="41">
        <v>657.13469999999995</v>
      </c>
      <c r="F76" s="26">
        <f t="shared" si="3"/>
        <v>100</v>
      </c>
      <c r="G76" s="26"/>
    </row>
    <row r="77" spans="1:7" ht="51">
      <c r="A77" s="17" t="s">
        <v>123</v>
      </c>
      <c r="B77" s="18" t="s">
        <v>124</v>
      </c>
      <c r="C77" s="39">
        <v>5366.27</v>
      </c>
      <c r="D77" s="40">
        <v>5366.27</v>
      </c>
      <c r="E77" s="41">
        <v>5366.27</v>
      </c>
      <c r="F77" s="26">
        <f t="shared" si="3"/>
        <v>100</v>
      </c>
      <c r="G77" s="26">
        <f t="shared" si="2"/>
        <v>0</v>
      </c>
    </row>
    <row r="78" spans="1:7" ht="25.5">
      <c r="A78" s="17" t="s">
        <v>125</v>
      </c>
      <c r="B78" s="18" t="s">
        <v>32</v>
      </c>
      <c r="C78" s="39">
        <v>90740</v>
      </c>
      <c r="D78" s="40">
        <v>57409.879000000001</v>
      </c>
      <c r="E78" s="41">
        <v>48241.9859</v>
      </c>
      <c r="F78" s="26">
        <f t="shared" si="3"/>
        <v>84.030809227101827</v>
      </c>
      <c r="G78" s="26">
        <f t="shared" si="2"/>
        <v>-46.834928476967164</v>
      </c>
    </row>
    <row r="79" spans="1:7">
      <c r="A79" s="14" t="s">
        <v>126</v>
      </c>
      <c r="B79" s="15" t="s">
        <v>127</v>
      </c>
      <c r="C79" s="37">
        <v>2224.4</v>
      </c>
      <c r="D79" s="35">
        <v>2096.4000999999998</v>
      </c>
      <c r="E79" s="36">
        <v>2096.4000999999998</v>
      </c>
      <c r="F79" s="27">
        <f t="shared" si="3"/>
        <v>100</v>
      </c>
      <c r="G79" s="27">
        <f t="shared" si="2"/>
        <v>-5.7543562308937339</v>
      </c>
    </row>
    <row r="80" spans="1:7">
      <c r="A80" s="14" t="s">
        <v>128</v>
      </c>
      <c r="B80" s="21"/>
      <c r="C80" s="37">
        <v>13533.4</v>
      </c>
      <c r="D80" s="35">
        <v>10806.2024</v>
      </c>
      <c r="E80" s="36">
        <v>10802.0275</v>
      </c>
      <c r="F80" s="27">
        <f t="shared" si="3"/>
        <v>99.961365706050444</v>
      </c>
      <c r="G80" s="27">
        <f t="shared" si="2"/>
        <v>-20.182455997753706</v>
      </c>
    </row>
    <row r="81" spans="1:7" ht="51">
      <c r="A81" s="17" t="s">
        <v>129</v>
      </c>
      <c r="B81" s="18" t="s">
        <v>130</v>
      </c>
      <c r="C81" s="49"/>
      <c r="D81" s="40">
        <v>5823.0303000000004</v>
      </c>
      <c r="E81" s="41">
        <v>5823.0303000000004</v>
      </c>
      <c r="F81" s="26">
        <f t="shared" si="3"/>
        <v>100</v>
      </c>
      <c r="G81" s="26"/>
    </row>
    <row r="82" spans="1:7" ht="63.75">
      <c r="A82" s="17" t="s">
        <v>131</v>
      </c>
      <c r="B82" s="18" t="s">
        <v>132</v>
      </c>
      <c r="C82" s="39">
        <v>13533.4</v>
      </c>
      <c r="D82" s="40">
        <v>4983.1720999999998</v>
      </c>
      <c r="E82" s="41">
        <v>4978.9971999999998</v>
      </c>
      <c r="F82" s="26">
        <f t="shared" si="3"/>
        <v>99.916220031814674</v>
      </c>
      <c r="G82" s="26">
        <f t="shared" si="2"/>
        <v>-63.209561529253548</v>
      </c>
    </row>
    <row r="83" spans="1:7">
      <c r="A83" s="14" t="s">
        <v>133</v>
      </c>
      <c r="B83" s="15" t="s">
        <v>134</v>
      </c>
      <c r="C83" s="37">
        <v>1520.1</v>
      </c>
      <c r="D83" s="35">
        <v>27551.649600000001</v>
      </c>
      <c r="E83" s="36">
        <v>27551.649600000001</v>
      </c>
      <c r="F83" s="27">
        <f t="shared" si="3"/>
        <v>100</v>
      </c>
      <c r="G83" s="27">
        <f t="shared" si="2"/>
        <v>1712.4892835997632</v>
      </c>
    </row>
    <row r="84" spans="1:7">
      <c r="A84" s="17" t="s">
        <v>133</v>
      </c>
      <c r="B84" s="18" t="s">
        <v>134</v>
      </c>
      <c r="C84" s="45"/>
      <c r="D84" s="40">
        <v>3520.9585000000002</v>
      </c>
      <c r="E84" s="41">
        <v>3520.9585000000002</v>
      </c>
      <c r="F84" s="26">
        <f t="shared" si="3"/>
        <v>100</v>
      </c>
      <c r="G84" s="26"/>
    </row>
    <row r="85" spans="1:7" ht="38.25">
      <c r="A85" s="17" t="s">
        <v>135</v>
      </c>
      <c r="B85" s="18" t="s">
        <v>136</v>
      </c>
      <c r="C85" s="39">
        <v>1365.8</v>
      </c>
      <c r="D85" s="40">
        <v>23684.884399999999</v>
      </c>
      <c r="E85" s="41">
        <v>23684.884399999999</v>
      </c>
      <c r="F85" s="26">
        <f t="shared" si="3"/>
        <v>100</v>
      </c>
      <c r="G85" s="26">
        <f t="shared" si="2"/>
        <v>1634.1400205008053</v>
      </c>
    </row>
    <row r="86" spans="1:7" ht="38.25">
      <c r="A86" s="17" t="s">
        <v>137</v>
      </c>
      <c r="B86" s="18" t="s">
        <v>138</v>
      </c>
      <c r="C86" s="39">
        <v>154.30000000000001</v>
      </c>
      <c r="D86" s="40">
        <v>345.80669999999998</v>
      </c>
      <c r="E86" s="41">
        <v>345.80669999999998</v>
      </c>
      <c r="F86" s="26">
        <f t="shared" si="3"/>
        <v>100</v>
      </c>
      <c r="G86" s="26">
        <f t="shared" si="2"/>
        <v>124.11322099805571</v>
      </c>
    </row>
    <row r="87" spans="1:7" ht="25.5">
      <c r="A87" s="14" t="s">
        <v>139</v>
      </c>
      <c r="B87" s="15" t="s">
        <v>140</v>
      </c>
      <c r="C87" s="37">
        <v>2441.8000000000002</v>
      </c>
      <c r="D87" s="35">
        <v>2238.8332999999998</v>
      </c>
      <c r="E87" s="36">
        <v>2204.2829000000002</v>
      </c>
      <c r="F87" s="27">
        <f t="shared" si="3"/>
        <v>98.45676763875187</v>
      </c>
      <c r="G87" s="27">
        <f t="shared" si="2"/>
        <v>-9.7271316242116512</v>
      </c>
    </row>
    <row r="88" spans="1:7" ht="25.5">
      <c r="A88" s="22" t="s">
        <v>139</v>
      </c>
      <c r="B88" s="18" t="s">
        <v>140</v>
      </c>
      <c r="C88" s="39">
        <v>202.5</v>
      </c>
      <c r="D88" s="35"/>
      <c r="E88" s="36"/>
      <c r="F88" s="26"/>
      <c r="G88" s="26">
        <f t="shared" si="2"/>
        <v>-100</v>
      </c>
    </row>
    <row r="89" spans="1:7" ht="25.5">
      <c r="A89" s="17" t="s">
        <v>141</v>
      </c>
      <c r="B89" s="18" t="s">
        <v>140</v>
      </c>
      <c r="C89" s="39">
        <v>2239.3000000000002</v>
      </c>
      <c r="D89" s="40">
        <v>2238.8332999999998</v>
      </c>
      <c r="E89" s="41">
        <v>2204.2829000000002</v>
      </c>
      <c r="F89" s="26">
        <f t="shared" si="3"/>
        <v>98.45676763875187</v>
      </c>
      <c r="G89" s="26">
        <f t="shared" si="2"/>
        <v>-1.5637520653775709</v>
      </c>
    </row>
    <row r="90" spans="1:7" ht="25.5">
      <c r="A90" s="14" t="s">
        <v>142</v>
      </c>
      <c r="B90" s="15" t="s">
        <v>143</v>
      </c>
      <c r="C90" s="37">
        <v>30204.784</v>
      </c>
      <c r="D90" s="35">
        <v>32286.957699999999</v>
      </c>
      <c r="E90" s="36">
        <v>32191.0046</v>
      </c>
      <c r="F90" s="27">
        <f t="shared" si="3"/>
        <v>99.702811578311085</v>
      </c>
      <c r="G90" s="27">
        <f t="shared" si="2"/>
        <v>6.575847720016796</v>
      </c>
    </row>
    <row r="91" spans="1:7">
      <c r="A91" s="17" t="s">
        <v>144</v>
      </c>
      <c r="B91" s="18" t="s">
        <v>145</v>
      </c>
      <c r="C91" s="39">
        <v>16506.126</v>
      </c>
      <c r="D91" s="40">
        <v>16762.7572</v>
      </c>
      <c r="E91" s="41">
        <v>16741.2729</v>
      </c>
      <c r="F91" s="26">
        <f t="shared" si="3"/>
        <v>99.871833137331365</v>
      </c>
      <c r="G91" s="26">
        <f t="shared" si="2"/>
        <v>1.4246038107306305</v>
      </c>
    </row>
    <row r="92" spans="1:7">
      <c r="A92" s="17" t="s">
        <v>146</v>
      </c>
      <c r="B92" s="18" t="s">
        <v>147</v>
      </c>
      <c r="C92" s="39">
        <v>6975.84</v>
      </c>
      <c r="D92" s="40">
        <v>7124.2864</v>
      </c>
      <c r="E92" s="41">
        <v>7124.2864</v>
      </c>
      <c r="F92" s="26">
        <f t="shared" si="3"/>
        <v>100</v>
      </c>
      <c r="G92" s="26">
        <f t="shared" si="2"/>
        <v>2.1280075231083231</v>
      </c>
    </row>
    <row r="93" spans="1:7">
      <c r="A93" s="17" t="s">
        <v>148</v>
      </c>
      <c r="B93" s="18" t="s">
        <v>149</v>
      </c>
      <c r="C93" s="39">
        <v>5722.8180000000002</v>
      </c>
      <c r="D93" s="40">
        <v>7329.9141</v>
      </c>
      <c r="E93" s="41">
        <v>7320.9141</v>
      </c>
      <c r="F93" s="26">
        <f t="shared" si="3"/>
        <v>99.877215477873065</v>
      </c>
      <c r="G93" s="26">
        <f t="shared" si="2"/>
        <v>27.924985557814352</v>
      </c>
    </row>
    <row r="94" spans="1:7" ht="25.5">
      <c r="A94" s="17" t="s">
        <v>150</v>
      </c>
      <c r="B94" s="18" t="s">
        <v>32</v>
      </c>
      <c r="C94" s="39">
        <v>1000</v>
      </c>
      <c r="D94" s="40">
        <v>1070</v>
      </c>
      <c r="E94" s="41">
        <v>1004.5312</v>
      </c>
      <c r="F94" s="26">
        <f t="shared" si="3"/>
        <v>93.881420560747671</v>
      </c>
      <c r="G94" s="26">
        <f t="shared" si="2"/>
        <v>0.45311999999999841</v>
      </c>
    </row>
    <row r="95" spans="1:7" ht="25.5">
      <c r="A95" s="14" t="s">
        <v>151</v>
      </c>
      <c r="B95" s="15" t="s">
        <v>152</v>
      </c>
      <c r="C95" s="37">
        <v>70</v>
      </c>
      <c r="D95" s="35">
        <v>46.09</v>
      </c>
      <c r="E95" s="36">
        <v>46.09</v>
      </c>
      <c r="F95" s="27">
        <f t="shared" si="3"/>
        <v>100</v>
      </c>
      <c r="G95" s="27">
        <f t="shared" si="2"/>
        <v>-34.157142857142858</v>
      </c>
    </row>
    <row r="96" spans="1:7">
      <c r="A96" s="14" t="s">
        <v>153</v>
      </c>
      <c r="B96" s="21"/>
      <c r="C96" s="37">
        <v>635808.4</v>
      </c>
      <c r="D96" s="35">
        <v>644556</v>
      </c>
      <c r="E96" s="36">
        <v>644556</v>
      </c>
      <c r="F96" s="27">
        <f t="shared" si="3"/>
        <v>100</v>
      </c>
      <c r="G96" s="27">
        <f t="shared" si="2"/>
        <v>1.3758232826115488</v>
      </c>
    </row>
    <row r="97" spans="1:7" ht="102">
      <c r="A97" s="17" t="s">
        <v>154</v>
      </c>
      <c r="B97" s="18" t="s">
        <v>155</v>
      </c>
      <c r="C97" s="49"/>
      <c r="D97" s="40">
        <v>7959.7</v>
      </c>
      <c r="E97" s="41">
        <v>7959.7</v>
      </c>
      <c r="F97" s="26">
        <f t="shared" si="3"/>
        <v>100</v>
      </c>
      <c r="G97" s="26"/>
    </row>
    <row r="98" spans="1:7" ht="51">
      <c r="A98" s="17" t="s">
        <v>156</v>
      </c>
      <c r="B98" s="18" t="s">
        <v>157</v>
      </c>
      <c r="C98" s="39">
        <v>635808.4</v>
      </c>
      <c r="D98" s="40">
        <v>636596.30000000005</v>
      </c>
      <c r="E98" s="41">
        <v>636596.30000000005</v>
      </c>
      <c r="F98" s="26">
        <f t="shared" si="3"/>
        <v>100</v>
      </c>
      <c r="G98" s="26">
        <f t="shared" si="2"/>
        <v>0.12392097996819018</v>
      </c>
    </row>
    <row r="99" spans="1:7" ht="38.25">
      <c r="A99" s="14" t="s">
        <v>158</v>
      </c>
      <c r="B99" s="16" t="s">
        <v>160</v>
      </c>
      <c r="C99" s="44"/>
      <c r="D99" s="35">
        <v>7370</v>
      </c>
      <c r="E99" s="36">
        <v>7370</v>
      </c>
      <c r="F99" s="27">
        <f t="shared" si="3"/>
        <v>100</v>
      </c>
      <c r="G99" s="26"/>
    </row>
    <row r="100" spans="1:7" ht="38.25">
      <c r="A100" s="17" t="s">
        <v>159</v>
      </c>
      <c r="B100" s="18" t="s">
        <v>160</v>
      </c>
      <c r="C100" s="45"/>
      <c r="D100" s="40">
        <v>7370</v>
      </c>
      <c r="E100" s="41">
        <v>7370</v>
      </c>
      <c r="F100" s="26">
        <f t="shared" si="3"/>
        <v>100</v>
      </c>
      <c r="G100" s="26"/>
    </row>
    <row r="101" spans="1:7" ht="38.25">
      <c r="A101" s="14" t="s">
        <v>161</v>
      </c>
      <c r="B101" s="16" t="s">
        <v>163</v>
      </c>
      <c r="C101" s="44"/>
      <c r="D101" s="35">
        <v>1822</v>
      </c>
      <c r="E101" s="36">
        <v>1822</v>
      </c>
      <c r="F101" s="27">
        <f t="shared" si="3"/>
        <v>100</v>
      </c>
      <c r="G101" s="26"/>
    </row>
    <row r="102" spans="1:7" ht="38.25">
      <c r="A102" s="17" t="s">
        <v>162</v>
      </c>
      <c r="B102" s="18" t="s">
        <v>163</v>
      </c>
      <c r="C102" s="45"/>
      <c r="D102" s="40">
        <v>1822</v>
      </c>
      <c r="E102" s="41">
        <v>1822</v>
      </c>
      <c r="F102" s="26">
        <f t="shared" si="3"/>
        <v>100</v>
      </c>
      <c r="G102" s="26"/>
    </row>
    <row r="103" spans="1:7" ht="76.5">
      <c r="A103" s="14" t="s">
        <v>164</v>
      </c>
      <c r="B103" s="16" t="s">
        <v>166</v>
      </c>
      <c r="C103" s="37">
        <v>151515.20000000001</v>
      </c>
      <c r="D103" s="35">
        <v>50534.305999999997</v>
      </c>
      <c r="E103" s="36">
        <v>50534.305999999997</v>
      </c>
      <c r="F103" s="27">
        <f t="shared" si="3"/>
        <v>100</v>
      </c>
      <c r="G103" s="27">
        <f t="shared" si="2"/>
        <v>-66.647368712842024</v>
      </c>
    </row>
    <row r="104" spans="1:7" ht="76.5">
      <c r="A104" s="17" t="s">
        <v>165</v>
      </c>
      <c r="B104" s="18" t="s">
        <v>166</v>
      </c>
      <c r="C104" s="39">
        <v>151515.20000000001</v>
      </c>
      <c r="D104" s="40">
        <v>50534.305999999997</v>
      </c>
      <c r="E104" s="41">
        <v>50534.305999999997</v>
      </c>
      <c r="F104" s="26">
        <f t="shared" si="3"/>
        <v>100</v>
      </c>
      <c r="G104" s="26">
        <f t="shared" si="2"/>
        <v>-66.647368712842024</v>
      </c>
    </row>
    <row r="105" spans="1:7" ht="38.25">
      <c r="A105" s="6" t="s">
        <v>167</v>
      </c>
      <c r="B105" s="7" t="s">
        <v>168</v>
      </c>
      <c r="C105" s="42">
        <v>2912</v>
      </c>
      <c r="D105" s="29">
        <v>2954.7640999999999</v>
      </c>
      <c r="E105" s="30">
        <v>2917.8132999999998</v>
      </c>
      <c r="F105" s="27">
        <f t="shared" si="3"/>
        <v>98.749450083003239</v>
      </c>
      <c r="G105" s="27">
        <f t="shared" si="2"/>
        <v>0.1996325549450404</v>
      </c>
    </row>
    <row r="106" spans="1:7" ht="25.5">
      <c r="A106" s="8" t="s">
        <v>169</v>
      </c>
      <c r="B106" s="9" t="s">
        <v>170</v>
      </c>
      <c r="C106" s="43">
        <v>1720</v>
      </c>
      <c r="D106" s="32">
        <v>1720</v>
      </c>
      <c r="E106" s="33">
        <v>1683.5274999999999</v>
      </c>
      <c r="F106" s="27">
        <f t="shared" si="3"/>
        <v>97.879505813953486</v>
      </c>
      <c r="G106" s="27">
        <f t="shared" si="2"/>
        <v>-2.1204941860465141</v>
      </c>
    </row>
    <row r="107" spans="1:7" ht="51">
      <c r="A107" s="14" t="s">
        <v>171</v>
      </c>
      <c r="B107" s="16" t="s">
        <v>173</v>
      </c>
      <c r="C107" s="37">
        <v>1320</v>
      </c>
      <c r="D107" s="35">
        <v>1320</v>
      </c>
      <c r="E107" s="36">
        <v>1283.5274999999999</v>
      </c>
      <c r="F107" s="27">
        <f t="shared" si="3"/>
        <v>97.236931818181816</v>
      </c>
      <c r="G107" s="27">
        <f t="shared" si="2"/>
        <v>-2.7630681818181984</v>
      </c>
    </row>
    <row r="108" spans="1:7" ht="51">
      <c r="A108" s="17" t="s">
        <v>172</v>
      </c>
      <c r="B108" s="18" t="s">
        <v>173</v>
      </c>
      <c r="C108" s="39">
        <v>1320</v>
      </c>
      <c r="D108" s="40">
        <v>1320</v>
      </c>
      <c r="E108" s="41">
        <v>1283.5274999999999</v>
      </c>
      <c r="F108" s="26">
        <f t="shared" si="3"/>
        <v>97.236931818181816</v>
      </c>
      <c r="G108" s="26">
        <f t="shared" si="2"/>
        <v>-2.7630681818181984</v>
      </c>
    </row>
    <row r="109" spans="1:7" ht="38.25">
      <c r="A109" s="14" t="s">
        <v>174</v>
      </c>
      <c r="B109" s="15" t="s">
        <v>175</v>
      </c>
      <c r="C109" s="37">
        <v>400</v>
      </c>
      <c r="D109" s="35">
        <v>400</v>
      </c>
      <c r="E109" s="36">
        <v>400</v>
      </c>
      <c r="F109" s="27">
        <f t="shared" si="3"/>
        <v>100</v>
      </c>
      <c r="G109" s="27">
        <f t="shared" si="2"/>
        <v>0</v>
      </c>
    </row>
    <row r="110" spans="1:7" ht="38.25">
      <c r="A110" s="8" t="s">
        <v>176</v>
      </c>
      <c r="B110" s="9" t="s">
        <v>177</v>
      </c>
      <c r="C110" s="43">
        <v>300</v>
      </c>
      <c r="D110" s="32">
        <v>402.07690000000002</v>
      </c>
      <c r="E110" s="33">
        <v>402.07679999999999</v>
      </c>
      <c r="F110" s="27">
        <f t="shared" si="3"/>
        <v>99.999975129135734</v>
      </c>
      <c r="G110" s="27">
        <f t="shared" si="2"/>
        <v>34.025599999999997</v>
      </c>
    </row>
    <row r="111" spans="1:7" ht="89.25">
      <c r="A111" s="14" t="s">
        <v>178</v>
      </c>
      <c r="B111" s="15" t="s">
        <v>179</v>
      </c>
      <c r="C111" s="37">
        <v>300</v>
      </c>
      <c r="D111" s="35">
        <v>402.07690000000002</v>
      </c>
      <c r="E111" s="36">
        <v>402.07679999999999</v>
      </c>
      <c r="F111" s="26">
        <f t="shared" si="3"/>
        <v>99.999975129135734</v>
      </c>
      <c r="G111" s="26">
        <f t="shared" si="2"/>
        <v>34.025599999999997</v>
      </c>
    </row>
    <row r="112" spans="1:7" ht="89.25">
      <c r="A112" s="17" t="s">
        <v>180</v>
      </c>
      <c r="B112" s="18" t="s">
        <v>181</v>
      </c>
      <c r="C112" s="45"/>
      <c r="D112" s="40">
        <v>402.07690000000002</v>
      </c>
      <c r="E112" s="41">
        <v>402.07679999999999</v>
      </c>
      <c r="F112" s="26">
        <f t="shared" si="3"/>
        <v>99.999975129135734</v>
      </c>
      <c r="G112" s="26"/>
    </row>
    <row r="113" spans="1:7">
      <c r="A113" s="8" t="s">
        <v>182</v>
      </c>
      <c r="B113" s="9" t="s">
        <v>183</v>
      </c>
      <c r="C113" s="43">
        <v>652</v>
      </c>
      <c r="D113" s="32">
        <v>652</v>
      </c>
      <c r="E113" s="33">
        <v>652</v>
      </c>
      <c r="F113" s="27">
        <f t="shared" si="3"/>
        <v>100</v>
      </c>
      <c r="G113" s="27">
        <f t="shared" si="2"/>
        <v>0</v>
      </c>
    </row>
    <row r="114" spans="1:7">
      <c r="A114" s="14" t="s">
        <v>184</v>
      </c>
      <c r="B114" s="15" t="s">
        <v>185</v>
      </c>
      <c r="C114" s="37">
        <v>652</v>
      </c>
      <c r="D114" s="35">
        <v>652</v>
      </c>
      <c r="E114" s="36">
        <v>652</v>
      </c>
      <c r="F114" s="27">
        <f t="shared" si="3"/>
        <v>100</v>
      </c>
      <c r="G114" s="27">
        <f t="shared" si="2"/>
        <v>0</v>
      </c>
    </row>
    <row r="115" spans="1:7">
      <c r="A115" s="8" t="s">
        <v>186</v>
      </c>
      <c r="B115" s="9" t="s">
        <v>187</v>
      </c>
      <c r="C115" s="43">
        <v>240</v>
      </c>
      <c r="D115" s="32">
        <v>180.68719999999999</v>
      </c>
      <c r="E115" s="33">
        <v>180.209</v>
      </c>
      <c r="F115" s="27">
        <f t="shared" si="3"/>
        <v>99.735343732151478</v>
      </c>
      <c r="G115" s="27">
        <f t="shared" si="2"/>
        <v>-24.912916666666661</v>
      </c>
    </row>
    <row r="116" spans="1:7" ht="25.5">
      <c r="A116" s="14" t="s">
        <v>188</v>
      </c>
      <c r="B116" s="15" t="s">
        <v>189</v>
      </c>
      <c r="C116" s="37">
        <v>240</v>
      </c>
      <c r="D116" s="35">
        <v>50</v>
      </c>
      <c r="E116" s="36">
        <v>50</v>
      </c>
      <c r="F116" s="27">
        <f t="shared" si="3"/>
        <v>100</v>
      </c>
      <c r="G116" s="27">
        <f t="shared" si="2"/>
        <v>-79.166666666666671</v>
      </c>
    </row>
    <row r="117" spans="1:7" ht="38.25">
      <c r="A117" s="14" t="s">
        <v>190</v>
      </c>
      <c r="B117" s="15" t="s">
        <v>191</v>
      </c>
      <c r="C117" s="46"/>
      <c r="D117" s="35">
        <v>40</v>
      </c>
      <c r="E117" s="36">
        <v>40</v>
      </c>
      <c r="F117" s="27">
        <f t="shared" si="3"/>
        <v>100</v>
      </c>
      <c r="G117" s="27"/>
    </row>
    <row r="118" spans="1:7" ht="25.5">
      <c r="A118" s="14" t="s">
        <v>192</v>
      </c>
      <c r="B118" s="15" t="s">
        <v>193</v>
      </c>
      <c r="C118" s="46"/>
      <c r="D118" s="35">
        <v>40</v>
      </c>
      <c r="E118" s="36">
        <v>39.521799999999999</v>
      </c>
      <c r="F118" s="27">
        <f t="shared" si="3"/>
        <v>98.80449999999999</v>
      </c>
      <c r="G118" s="27"/>
    </row>
    <row r="119" spans="1:7" ht="51">
      <c r="A119" s="14" t="s">
        <v>194</v>
      </c>
      <c r="B119" s="15" t="s">
        <v>195</v>
      </c>
      <c r="C119" s="46"/>
      <c r="D119" s="35">
        <v>50.687199999999997</v>
      </c>
      <c r="E119" s="36">
        <v>50.687199999999997</v>
      </c>
      <c r="F119" s="27">
        <f t="shared" si="3"/>
        <v>100</v>
      </c>
      <c r="G119" s="27"/>
    </row>
    <row r="120" spans="1:7" ht="38.25">
      <c r="A120" s="6" t="s">
        <v>196</v>
      </c>
      <c r="B120" s="7" t="s">
        <v>197</v>
      </c>
      <c r="C120" s="42">
        <v>178206.64009999999</v>
      </c>
      <c r="D120" s="29">
        <v>210678.3928</v>
      </c>
      <c r="E120" s="30">
        <v>205712.52069999999</v>
      </c>
      <c r="F120" s="27">
        <f t="shared" si="3"/>
        <v>97.642913431224926</v>
      </c>
      <c r="G120" s="27">
        <f t="shared" si="2"/>
        <v>15.434823632029193</v>
      </c>
    </row>
    <row r="121" spans="1:7">
      <c r="A121" s="8" t="s">
        <v>198</v>
      </c>
      <c r="B121" s="9" t="s">
        <v>199</v>
      </c>
      <c r="C121" s="43">
        <v>168293.47270000001</v>
      </c>
      <c r="D121" s="32">
        <v>195915.86919999999</v>
      </c>
      <c r="E121" s="33">
        <v>191660.14449999999</v>
      </c>
      <c r="F121" s="27">
        <f t="shared" si="3"/>
        <v>97.827779486481745</v>
      </c>
      <c r="G121" s="27">
        <f t="shared" si="2"/>
        <v>13.884478955195974</v>
      </c>
    </row>
    <row r="122" spans="1:7" ht="25.5">
      <c r="A122" s="14" t="s">
        <v>200</v>
      </c>
      <c r="B122" s="15" t="s">
        <v>201</v>
      </c>
      <c r="C122" s="37">
        <v>3492.3</v>
      </c>
      <c r="D122" s="35">
        <v>5577.9699000000001</v>
      </c>
      <c r="E122" s="36">
        <v>4777.9699000000001</v>
      </c>
      <c r="F122" s="27">
        <f t="shared" si="3"/>
        <v>85.657864521642551</v>
      </c>
      <c r="G122" s="27">
        <f t="shared" si="2"/>
        <v>36.814417432637498</v>
      </c>
    </row>
    <row r="123" spans="1:7" ht="25.5">
      <c r="A123" s="17" t="s">
        <v>200</v>
      </c>
      <c r="B123" s="18" t="s">
        <v>201</v>
      </c>
      <c r="C123" s="48">
        <v>3492.3</v>
      </c>
      <c r="D123" s="40">
        <v>4798</v>
      </c>
      <c r="E123" s="41">
        <v>3998</v>
      </c>
      <c r="F123" s="26">
        <f t="shared" si="3"/>
        <v>83.326385994164227</v>
      </c>
      <c r="G123" s="26">
        <f t="shared" si="2"/>
        <v>14.480428370987596</v>
      </c>
    </row>
    <row r="124" spans="1:7" ht="63.75">
      <c r="A124" s="17" t="s">
        <v>202</v>
      </c>
      <c r="B124" s="18" t="s">
        <v>203</v>
      </c>
      <c r="C124" s="45"/>
      <c r="D124" s="40">
        <v>779.96990000000005</v>
      </c>
      <c r="E124" s="41">
        <v>779.96990000000005</v>
      </c>
      <c r="F124" s="26">
        <f t="shared" si="3"/>
        <v>100</v>
      </c>
      <c r="G124" s="26"/>
    </row>
    <row r="125" spans="1:7" ht="63.75">
      <c r="A125" s="14" t="s">
        <v>204</v>
      </c>
      <c r="B125" s="15" t="s">
        <v>205</v>
      </c>
      <c r="C125" s="46"/>
      <c r="D125" s="35">
        <v>25710.312600000001</v>
      </c>
      <c r="E125" s="36">
        <v>25710.312600000001</v>
      </c>
      <c r="F125" s="27">
        <f t="shared" si="3"/>
        <v>100</v>
      </c>
      <c r="G125" s="26"/>
    </row>
    <row r="126" spans="1:7" ht="51">
      <c r="A126" s="17" t="s">
        <v>204</v>
      </c>
      <c r="B126" s="18" t="s">
        <v>205</v>
      </c>
      <c r="C126" s="45"/>
      <c r="D126" s="40">
        <v>3033.038</v>
      </c>
      <c r="E126" s="41">
        <v>3033.038</v>
      </c>
      <c r="F126" s="26">
        <f t="shared" si="3"/>
        <v>100</v>
      </c>
      <c r="G126" s="26"/>
    </row>
    <row r="127" spans="1:7" ht="63.75">
      <c r="A127" s="17" t="s">
        <v>206</v>
      </c>
      <c r="B127" s="18" t="s">
        <v>203</v>
      </c>
      <c r="C127" s="45"/>
      <c r="D127" s="40">
        <v>866.63660000000004</v>
      </c>
      <c r="E127" s="41">
        <v>866.63660000000004</v>
      </c>
      <c r="F127" s="26">
        <f t="shared" si="3"/>
        <v>100</v>
      </c>
      <c r="G127" s="26"/>
    </row>
    <row r="128" spans="1:7" ht="25.5">
      <c r="A128" s="17" t="s">
        <v>207</v>
      </c>
      <c r="B128" s="18" t="s">
        <v>208</v>
      </c>
      <c r="C128" s="45"/>
      <c r="D128" s="40">
        <v>21143.937999999998</v>
      </c>
      <c r="E128" s="41">
        <v>21143.937999999998</v>
      </c>
      <c r="F128" s="26">
        <f t="shared" si="3"/>
        <v>100</v>
      </c>
      <c r="G128" s="26"/>
    </row>
    <row r="129" spans="1:7" ht="38.25">
      <c r="A129" s="17" t="s">
        <v>209</v>
      </c>
      <c r="B129" s="18" t="s">
        <v>210</v>
      </c>
      <c r="C129" s="45"/>
      <c r="D129" s="40">
        <v>666.7</v>
      </c>
      <c r="E129" s="41">
        <v>666.7</v>
      </c>
      <c r="F129" s="26">
        <f t="shared" si="3"/>
        <v>100</v>
      </c>
      <c r="G129" s="26"/>
    </row>
    <row r="130" spans="1:7" ht="38.25">
      <c r="A130" s="14" t="s">
        <v>211</v>
      </c>
      <c r="B130" s="15" t="s">
        <v>212</v>
      </c>
      <c r="C130" s="46"/>
      <c r="D130" s="35">
        <v>430.53089999999997</v>
      </c>
      <c r="E130" s="36">
        <v>430.53089999999997</v>
      </c>
      <c r="F130" s="27">
        <f t="shared" si="3"/>
        <v>100</v>
      </c>
      <c r="G130" s="26"/>
    </row>
    <row r="131" spans="1:7" ht="63.75">
      <c r="A131" s="17" t="s">
        <v>213</v>
      </c>
      <c r="B131" s="18" t="s">
        <v>203</v>
      </c>
      <c r="C131" s="45"/>
      <c r="D131" s="40">
        <v>38.835500000000003</v>
      </c>
      <c r="E131" s="41">
        <v>38.835500000000003</v>
      </c>
      <c r="F131" s="26">
        <f t="shared" si="3"/>
        <v>100</v>
      </c>
      <c r="G131" s="26"/>
    </row>
    <row r="132" spans="1:7" ht="38.25">
      <c r="A132" s="17" t="s">
        <v>214</v>
      </c>
      <c r="B132" s="18" t="s">
        <v>215</v>
      </c>
      <c r="C132" s="45"/>
      <c r="D132" s="40">
        <v>391.69540000000001</v>
      </c>
      <c r="E132" s="41">
        <v>391.69540000000001</v>
      </c>
      <c r="F132" s="26">
        <f t="shared" si="3"/>
        <v>100</v>
      </c>
      <c r="G132" s="26"/>
    </row>
    <row r="133" spans="1:7" ht="89.25">
      <c r="A133" s="14" t="s">
        <v>216</v>
      </c>
      <c r="B133" s="15" t="s">
        <v>217</v>
      </c>
      <c r="C133" s="37">
        <v>470</v>
      </c>
      <c r="D133" s="35">
        <v>1818.3317999999999</v>
      </c>
      <c r="E133" s="36">
        <v>1715.2203999999999</v>
      </c>
      <c r="F133" s="27">
        <f t="shared" si="3"/>
        <v>94.329340772679657</v>
      </c>
      <c r="G133" s="27">
        <f t="shared" si="2"/>
        <v>264.94051063829784</v>
      </c>
    </row>
    <row r="134" spans="1:7" ht="25.5">
      <c r="A134" s="17" t="s">
        <v>218</v>
      </c>
      <c r="B134" s="18" t="s">
        <v>219</v>
      </c>
      <c r="C134" s="39">
        <v>400</v>
      </c>
      <c r="D134" s="40">
        <v>1818.3317999999999</v>
      </c>
      <c r="E134" s="41">
        <v>1715.2203999999999</v>
      </c>
      <c r="F134" s="26">
        <f t="shared" si="3"/>
        <v>94.329340772679657</v>
      </c>
      <c r="G134" s="26">
        <f t="shared" ref="G134:G197" si="4">E134*100/C134-100</f>
        <v>328.80509999999992</v>
      </c>
    </row>
    <row r="135" spans="1:7" ht="38.25">
      <c r="A135" s="22" t="s">
        <v>356</v>
      </c>
      <c r="B135" s="23" t="s">
        <v>210</v>
      </c>
      <c r="C135" s="39">
        <v>70</v>
      </c>
      <c r="D135" s="40"/>
      <c r="E135" s="41"/>
      <c r="F135" s="26"/>
      <c r="G135" s="26">
        <f t="shared" si="4"/>
        <v>-100</v>
      </c>
    </row>
    <row r="136" spans="1:7" ht="25.5">
      <c r="A136" s="14" t="s">
        <v>220</v>
      </c>
      <c r="B136" s="15" t="s">
        <v>221</v>
      </c>
      <c r="C136" s="37">
        <v>21287.7847</v>
      </c>
      <c r="D136" s="35">
        <v>20794.568599999999</v>
      </c>
      <c r="E136" s="36">
        <v>20559.627199999999</v>
      </c>
      <c r="F136" s="27">
        <f t="shared" si="3"/>
        <v>98.870179013956559</v>
      </c>
      <c r="G136" s="27">
        <f t="shared" si="4"/>
        <v>-3.4205414525824267</v>
      </c>
    </row>
    <row r="137" spans="1:7" ht="25.5">
      <c r="A137" s="17" t="s">
        <v>220</v>
      </c>
      <c r="B137" s="18" t="s">
        <v>221</v>
      </c>
      <c r="C137" s="39">
        <v>12704.471299999999</v>
      </c>
      <c r="D137" s="40">
        <v>12211.2552</v>
      </c>
      <c r="E137" s="41">
        <v>12044.507900000001</v>
      </c>
      <c r="F137" s="26">
        <f t="shared" ref="F137:F202" si="5">E137/D137*100</f>
        <v>98.634478624277705</v>
      </c>
      <c r="G137" s="26">
        <f t="shared" si="4"/>
        <v>-5.1947332904754546</v>
      </c>
    </row>
    <row r="138" spans="1:7" ht="38.25">
      <c r="A138" s="17" t="s">
        <v>222</v>
      </c>
      <c r="B138" s="18" t="s">
        <v>223</v>
      </c>
      <c r="C138" s="39">
        <v>7831.3134</v>
      </c>
      <c r="D138" s="40">
        <v>7831.3134</v>
      </c>
      <c r="E138" s="41">
        <v>7831.3134</v>
      </c>
      <c r="F138" s="26">
        <f t="shared" si="5"/>
        <v>100</v>
      </c>
      <c r="G138" s="26">
        <f t="shared" si="4"/>
        <v>0</v>
      </c>
    </row>
    <row r="139" spans="1:7" ht="25.5">
      <c r="A139" s="17" t="s">
        <v>224</v>
      </c>
      <c r="B139" s="18" t="s">
        <v>32</v>
      </c>
      <c r="C139" s="39">
        <v>752</v>
      </c>
      <c r="D139" s="40">
        <v>752</v>
      </c>
      <c r="E139" s="41">
        <v>683.80589999999995</v>
      </c>
      <c r="F139" s="26">
        <f t="shared" si="5"/>
        <v>90.931635638297877</v>
      </c>
      <c r="G139" s="26">
        <f t="shared" si="4"/>
        <v>-9.0683643617021374</v>
      </c>
    </row>
    <row r="140" spans="1:7" ht="38.25">
      <c r="A140" s="14" t="s">
        <v>225</v>
      </c>
      <c r="B140" s="15" t="s">
        <v>226</v>
      </c>
      <c r="C140" s="49"/>
      <c r="D140" s="35">
        <v>189.28</v>
      </c>
      <c r="E140" s="36">
        <v>189.28</v>
      </c>
      <c r="F140" s="27">
        <f t="shared" si="5"/>
        <v>100</v>
      </c>
      <c r="G140" s="27"/>
    </row>
    <row r="141" spans="1:7" ht="25.5">
      <c r="A141" s="17" t="s">
        <v>227</v>
      </c>
      <c r="B141" s="18" t="s">
        <v>228</v>
      </c>
      <c r="C141" s="49"/>
      <c r="D141" s="40">
        <v>189.28</v>
      </c>
      <c r="E141" s="41">
        <v>189.28</v>
      </c>
      <c r="F141" s="26">
        <f t="shared" si="5"/>
        <v>100</v>
      </c>
      <c r="G141" s="26"/>
    </row>
    <row r="142" spans="1:7" ht="25.5">
      <c r="A142" s="14" t="s">
        <v>229</v>
      </c>
      <c r="B142" s="15" t="s">
        <v>230</v>
      </c>
      <c r="C142" s="37">
        <v>5841.6225999999997</v>
      </c>
      <c r="D142" s="35">
        <v>6242.6166000000003</v>
      </c>
      <c r="E142" s="36">
        <v>6233.5652</v>
      </c>
      <c r="F142" s="27">
        <f t="shared" si="5"/>
        <v>99.855006312577316</v>
      </c>
      <c r="G142" s="27">
        <f t="shared" si="4"/>
        <v>6.7094817114683281</v>
      </c>
    </row>
    <row r="143" spans="1:7" ht="25.5">
      <c r="A143" s="17" t="s">
        <v>229</v>
      </c>
      <c r="B143" s="18" t="s">
        <v>230</v>
      </c>
      <c r="C143" s="39">
        <v>2740.9983000000002</v>
      </c>
      <c r="D143" s="40">
        <v>3141.9922999999999</v>
      </c>
      <c r="E143" s="41">
        <v>3138.4459000000002</v>
      </c>
      <c r="F143" s="26">
        <f t="shared" si="5"/>
        <v>99.887128940449671</v>
      </c>
      <c r="G143" s="26">
        <f t="shared" si="4"/>
        <v>14.50010384902464</v>
      </c>
    </row>
    <row r="144" spans="1:7" ht="38.25">
      <c r="A144" s="17" t="s">
        <v>231</v>
      </c>
      <c r="B144" s="18" t="s">
        <v>232</v>
      </c>
      <c r="C144" s="39">
        <v>1961.2243000000001</v>
      </c>
      <c r="D144" s="40">
        <v>1961.2243000000001</v>
      </c>
      <c r="E144" s="41">
        <v>1961.2243000000001</v>
      </c>
      <c r="F144" s="26">
        <f t="shared" si="5"/>
        <v>100</v>
      </c>
      <c r="G144" s="26">
        <f t="shared" si="4"/>
        <v>0</v>
      </c>
    </row>
    <row r="145" spans="1:7" ht="25.5">
      <c r="A145" s="17" t="s">
        <v>233</v>
      </c>
      <c r="B145" s="18" t="s">
        <v>32</v>
      </c>
      <c r="C145" s="39">
        <v>1139.4000000000001</v>
      </c>
      <c r="D145" s="40">
        <v>1139.4000000000001</v>
      </c>
      <c r="E145" s="41">
        <v>1133.895</v>
      </c>
      <c r="F145" s="26">
        <f t="shared" si="5"/>
        <v>99.516850974196942</v>
      </c>
      <c r="G145" s="26">
        <f t="shared" si="4"/>
        <v>-0.48314902580305841</v>
      </c>
    </row>
    <row r="146" spans="1:7" ht="89.25">
      <c r="A146" s="14" t="s">
        <v>234</v>
      </c>
      <c r="B146" s="15" t="s">
        <v>235</v>
      </c>
      <c r="C146" s="46"/>
      <c r="D146" s="35">
        <v>18.787400000000002</v>
      </c>
      <c r="E146" s="36">
        <v>18.787400000000002</v>
      </c>
      <c r="F146" s="27">
        <f t="shared" si="5"/>
        <v>100</v>
      </c>
      <c r="G146" s="27"/>
    </row>
    <row r="147" spans="1:7" ht="25.5">
      <c r="A147" s="17" t="s">
        <v>236</v>
      </c>
      <c r="B147" s="18" t="s">
        <v>237</v>
      </c>
      <c r="C147" s="45"/>
      <c r="D147" s="40">
        <v>18.787400000000002</v>
      </c>
      <c r="E147" s="41">
        <v>18.787400000000002</v>
      </c>
      <c r="F147" s="26">
        <f t="shared" si="5"/>
        <v>100</v>
      </c>
      <c r="G147" s="26"/>
    </row>
    <row r="148" spans="1:7" ht="38.25">
      <c r="A148" s="14" t="s">
        <v>238</v>
      </c>
      <c r="B148" s="15" t="s">
        <v>239</v>
      </c>
      <c r="C148" s="37">
        <v>69228.760999999999</v>
      </c>
      <c r="D148" s="35">
        <v>66828.154200000004</v>
      </c>
      <c r="E148" s="36">
        <v>65386.082499999997</v>
      </c>
      <c r="F148" s="27">
        <f t="shared" si="5"/>
        <v>97.842119511958614</v>
      </c>
      <c r="G148" s="27">
        <f t="shared" si="4"/>
        <v>-5.5506966244852975</v>
      </c>
    </row>
    <row r="149" spans="1:7" ht="38.25">
      <c r="A149" s="17" t="s">
        <v>238</v>
      </c>
      <c r="B149" s="18" t="s">
        <v>239</v>
      </c>
      <c r="C149" s="39">
        <v>38636.142</v>
      </c>
      <c r="D149" s="40">
        <v>36271.736599999997</v>
      </c>
      <c r="E149" s="41">
        <v>34943.451200000003</v>
      </c>
      <c r="F149" s="26">
        <f t="shared" si="5"/>
        <v>96.33796028393084</v>
      </c>
      <c r="G149" s="26">
        <f t="shared" si="4"/>
        <v>-9.5576074857577566</v>
      </c>
    </row>
    <row r="150" spans="1:7" ht="38.25">
      <c r="A150" s="17" t="s">
        <v>240</v>
      </c>
      <c r="B150" s="18" t="s">
        <v>241</v>
      </c>
      <c r="C150" s="39">
        <v>19757.365900000001</v>
      </c>
      <c r="D150" s="40">
        <v>19757.361400000002</v>
      </c>
      <c r="E150" s="41">
        <v>19757.361400000002</v>
      </c>
      <c r="F150" s="26">
        <f t="shared" si="5"/>
        <v>100</v>
      </c>
      <c r="G150" s="26">
        <f t="shared" si="4"/>
        <v>-2.2776315532269109E-5</v>
      </c>
    </row>
    <row r="151" spans="1:7" ht="25.5">
      <c r="A151" s="17" t="s">
        <v>242</v>
      </c>
      <c r="B151" s="18" t="s">
        <v>32</v>
      </c>
      <c r="C151" s="39">
        <v>10835.2531</v>
      </c>
      <c r="D151" s="40">
        <v>10799.056200000001</v>
      </c>
      <c r="E151" s="41">
        <v>10685.269899999999</v>
      </c>
      <c r="F151" s="26">
        <f t="shared" si="5"/>
        <v>98.946331069191018</v>
      </c>
      <c r="G151" s="26">
        <f t="shared" si="4"/>
        <v>-1.3842150120148062</v>
      </c>
    </row>
    <row r="152" spans="1:7" ht="51">
      <c r="A152" s="14" t="s">
        <v>243</v>
      </c>
      <c r="B152" s="15" t="s">
        <v>244</v>
      </c>
      <c r="C152" s="37">
        <v>39632.491399999999</v>
      </c>
      <c r="D152" s="35">
        <v>39771.752200000003</v>
      </c>
      <c r="E152" s="36">
        <v>38751.96</v>
      </c>
      <c r="F152" s="27">
        <f t="shared" si="5"/>
        <v>97.435888177941521</v>
      </c>
      <c r="G152" s="27">
        <f t="shared" si="4"/>
        <v>-2.2217412251807076</v>
      </c>
    </row>
    <row r="153" spans="1:7" ht="51">
      <c r="A153" s="17" t="s">
        <v>243</v>
      </c>
      <c r="B153" s="18" t="s">
        <v>244</v>
      </c>
      <c r="C153" s="39">
        <v>27548.986799999999</v>
      </c>
      <c r="D153" s="40">
        <v>27678.695500000002</v>
      </c>
      <c r="E153" s="41">
        <v>26971.244200000001</v>
      </c>
      <c r="F153" s="26">
        <f t="shared" si="5"/>
        <v>97.444058373343495</v>
      </c>
      <c r="G153" s="26">
        <f t="shared" si="4"/>
        <v>-2.0971464547654364</v>
      </c>
    </row>
    <row r="154" spans="1:7" ht="51">
      <c r="A154" s="17" t="s">
        <v>245</v>
      </c>
      <c r="B154" s="18" t="s">
        <v>246</v>
      </c>
      <c r="C154" s="39">
        <v>10237.604600000001</v>
      </c>
      <c r="D154" s="40">
        <v>10237.598</v>
      </c>
      <c r="E154" s="41">
        <v>10237.598</v>
      </c>
      <c r="F154" s="26">
        <f t="shared" si="5"/>
        <v>100</v>
      </c>
      <c r="G154" s="26">
        <f t="shared" si="4"/>
        <v>-6.4468205778211995E-5</v>
      </c>
    </row>
    <row r="155" spans="1:7" ht="25.5">
      <c r="A155" s="17" t="s">
        <v>247</v>
      </c>
      <c r="B155" s="18" t="s">
        <v>32</v>
      </c>
      <c r="C155" s="39">
        <v>1845.9</v>
      </c>
      <c r="D155" s="40">
        <v>1855.4586999999999</v>
      </c>
      <c r="E155" s="41">
        <v>1543.1178</v>
      </c>
      <c r="F155" s="26">
        <f t="shared" si="5"/>
        <v>83.16637821149024</v>
      </c>
      <c r="G155" s="26">
        <f t="shared" si="4"/>
        <v>-16.402957906712174</v>
      </c>
    </row>
    <row r="156" spans="1:7" ht="25.5">
      <c r="A156" s="14" t="s">
        <v>248</v>
      </c>
      <c r="B156" s="15" t="s">
        <v>249</v>
      </c>
      <c r="C156" s="37">
        <v>200</v>
      </c>
      <c r="D156" s="35">
        <v>200</v>
      </c>
      <c r="E156" s="36">
        <v>200</v>
      </c>
      <c r="F156" s="27">
        <f t="shared" si="5"/>
        <v>100</v>
      </c>
      <c r="G156" s="27">
        <f t="shared" si="4"/>
        <v>0</v>
      </c>
    </row>
    <row r="157" spans="1:7" ht="25.5">
      <c r="A157" s="14" t="s">
        <v>250</v>
      </c>
      <c r="B157" s="15" t="s">
        <v>251</v>
      </c>
      <c r="C157" s="37"/>
      <c r="D157" s="35">
        <v>150</v>
      </c>
      <c r="E157" s="36">
        <v>150</v>
      </c>
      <c r="F157" s="27">
        <f t="shared" si="5"/>
        <v>100</v>
      </c>
      <c r="G157" s="27"/>
    </row>
    <row r="158" spans="1:7" ht="38.25">
      <c r="A158" s="17" t="s">
        <v>252</v>
      </c>
      <c r="B158" s="18" t="s">
        <v>253</v>
      </c>
      <c r="C158" s="39"/>
      <c r="D158" s="40">
        <v>150</v>
      </c>
      <c r="E158" s="41">
        <v>150</v>
      </c>
      <c r="F158" s="26">
        <f t="shared" si="5"/>
        <v>100</v>
      </c>
      <c r="G158" s="26"/>
    </row>
    <row r="159" spans="1:7" ht="38.25">
      <c r="A159" s="14" t="s">
        <v>254</v>
      </c>
      <c r="B159" s="15" t="s">
        <v>255</v>
      </c>
      <c r="C159" s="37">
        <v>28140.512999999999</v>
      </c>
      <c r="D159" s="35">
        <v>28183.564999999999</v>
      </c>
      <c r="E159" s="36">
        <v>27536.808400000002</v>
      </c>
      <c r="F159" s="27">
        <f t="shared" si="5"/>
        <v>97.705199466426635</v>
      </c>
      <c r="G159" s="27">
        <f t="shared" si="4"/>
        <v>-2.1453219420697707</v>
      </c>
    </row>
    <row r="160" spans="1:7">
      <c r="A160" s="17" t="s">
        <v>256</v>
      </c>
      <c r="B160" s="18" t="s">
        <v>145</v>
      </c>
      <c r="C160" s="39">
        <v>7078.3861999999999</v>
      </c>
      <c r="D160" s="40">
        <v>7078.3861999999999</v>
      </c>
      <c r="E160" s="41">
        <v>6925.6363000000001</v>
      </c>
      <c r="F160" s="26">
        <f t="shared" si="5"/>
        <v>97.842023652227397</v>
      </c>
      <c r="G160" s="26">
        <f t="shared" si="4"/>
        <v>-2.1579763477726033</v>
      </c>
    </row>
    <row r="161" spans="1:7" ht="25.5">
      <c r="A161" s="17" t="s">
        <v>257</v>
      </c>
      <c r="B161" s="18" t="s">
        <v>258</v>
      </c>
      <c r="C161" s="39">
        <v>20807.126799999998</v>
      </c>
      <c r="D161" s="40">
        <v>20850.178800000002</v>
      </c>
      <c r="E161" s="41">
        <v>20450.495999999999</v>
      </c>
      <c r="F161" s="26">
        <f t="shared" si="5"/>
        <v>98.083072553795063</v>
      </c>
      <c r="G161" s="26">
        <f t="shared" si="4"/>
        <v>-1.7139838836374111</v>
      </c>
    </row>
    <row r="162" spans="1:7" ht="25.5">
      <c r="A162" s="17" t="s">
        <v>259</v>
      </c>
      <c r="B162" s="18" t="s">
        <v>32</v>
      </c>
      <c r="C162" s="39">
        <v>255</v>
      </c>
      <c r="D162" s="40">
        <v>255</v>
      </c>
      <c r="E162" s="41">
        <v>160.67609999999999</v>
      </c>
      <c r="F162" s="26">
        <f t="shared" si="5"/>
        <v>63.010235294117642</v>
      </c>
      <c r="G162" s="26">
        <f t="shared" si="4"/>
        <v>-36.989764705882358</v>
      </c>
    </row>
    <row r="163" spans="1:7" ht="25.5">
      <c r="A163" s="8" t="s">
        <v>260</v>
      </c>
      <c r="B163" s="9" t="s">
        <v>261</v>
      </c>
      <c r="C163" s="43">
        <v>9813.1674000000003</v>
      </c>
      <c r="D163" s="32">
        <v>14662.5236</v>
      </c>
      <c r="E163" s="33">
        <v>13952.376200000001</v>
      </c>
      <c r="F163" s="27">
        <f t="shared" si="5"/>
        <v>95.15671776992059</v>
      </c>
      <c r="G163" s="27">
        <f t="shared" si="4"/>
        <v>42.180150722793144</v>
      </c>
    </row>
    <row r="164" spans="1:7" ht="25.5">
      <c r="A164" s="19" t="s">
        <v>357</v>
      </c>
      <c r="B164" s="20" t="s">
        <v>358</v>
      </c>
      <c r="C164" s="37">
        <v>390</v>
      </c>
      <c r="D164" s="32"/>
      <c r="E164" s="33"/>
      <c r="F164" s="26"/>
      <c r="G164" s="26">
        <f t="shared" si="4"/>
        <v>-100</v>
      </c>
    </row>
    <row r="165" spans="1:7" ht="38.25">
      <c r="A165" s="22" t="s">
        <v>359</v>
      </c>
      <c r="B165" s="23" t="s">
        <v>360</v>
      </c>
      <c r="C165" s="39">
        <v>390</v>
      </c>
      <c r="D165" s="32"/>
      <c r="E165" s="33"/>
      <c r="F165" s="26"/>
      <c r="G165" s="26">
        <f t="shared" si="4"/>
        <v>-100</v>
      </c>
    </row>
    <row r="166" spans="1:7" ht="38.25">
      <c r="A166" s="14" t="s">
        <v>262</v>
      </c>
      <c r="B166" s="15" t="s">
        <v>263</v>
      </c>
      <c r="C166" s="37">
        <v>8525.1674000000003</v>
      </c>
      <c r="D166" s="35">
        <v>9331.5876000000007</v>
      </c>
      <c r="E166" s="36">
        <v>9214.3978999999999</v>
      </c>
      <c r="F166" s="27">
        <f t="shared" si="5"/>
        <v>98.744161175746754</v>
      </c>
      <c r="G166" s="27">
        <f t="shared" si="4"/>
        <v>8.0846564960120304</v>
      </c>
    </row>
    <row r="167" spans="1:7" ht="38.25">
      <c r="A167" s="17" t="s">
        <v>262</v>
      </c>
      <c r="B167" s="18" t="s">
        <v>263</v>
      </c>
      <c r="C167" s="39">
        <v>7337.7626</v>
      </c>
      <c r="D167" s="40">
        <v>8117.5446000000002</v>
      </c>
      <c r="E167" s="41">
        <v>8016.5766000000003</v>
      </c>
      <c r="F167" s="26">
        <f t="shared" si="5"/>
        <v>98.756175605120788</v>
      </c>
      <c r="G167" s="26">
        <f t="shared" si="4"/>
        <v>9.2509670454587933</v>
      </c>
    </row>
    <row r="168" spans="1:7" ht="51">
      <c r="A168" s="17" t="s">
        <v>264</v>
      </c>
      <c r="B168" s="18" t="s">
        <v>124</v>
      </c>
      <c r="C168" s="39">
        <v>613.40480000000002</v>
      </c>
      <c r="D168" s="40">
        <v>613.40480000000002</v>
      </c>
      <c r="E168" s="41">
        <v>613.40480000000002</v>
      </c>
      <c r="F168" s="26">
        <f t="shared" si="5"/>
        <v>100</v>
      </c>
      <c r="G168" s="26">
        <f t="shared" si="4"/>
        <v>0</v>
      </c>
    </row>
    <row r="169" spans="1:7" ht="25.5">
      <c r="A169" s="17" t="s">
        <v>265</v>
      </c>
      <c r="B169" s="18" t="s">
        <v>32</v>
      </c>
      <c r="C169" s="39">
        <v>574</v>
      </c>
      <c r="D169" s="40">
        <v>600.63819999999998</v>
      </c>
      <c r="E169" s="41">
        <v>584.41650000000004</v>
      </c>
      <c r="F169" s="26">
        <f t="shared" si="5"/>
        <v>97.299256024675103</v>
      </c>
      <c r="G169" s="26">
        <f t="shared" si="4"/>
        <v>1.8147212543554048</v>
      </c>
    </row>
    <row r="170" spans="1:7" ht="38.25">
      <c r="A170" s="14" t="s">
        <v>266</v>
      </c>
      <c r="B170" s="15" t="s">
        <v>267</v>
      </c>
      <c r="C170" s="37">
        <v>280</v>
      </c>
      <c r="D170" s="35">
        <v>1787.4975999999999</v>
      </c>
      <c r="E170" s="36">
        <v>1787.4975999999999</v>
      </c>
      <c r="F170" s="27">
        <f t="shared" si="5"/>
        <v>100</v>
      </c>
      <c r="G170" s="27">
        <f t="shared" si="4"/>
        <v>538.39199999999994</v>
      </c>
    </row>
    <row r="171" spans="1:7" ht="38.25">
      <c r="A171" s="17" t="s">
        <v>266</v>
      </c>
      <c r="B171" s="18" t="s">
        <v>267</v>
      </c>
      <c r="C171" s="50">
        <v>280</v>
      </c>
      <c r="D171" s="40">
        <v>442.81479999999999</v>
      </c>
      <c r="E171" s="41">
        <v>442.81479999999999</v>
      </c>
      <c r="F171" s="26">
        <f t="shared" si="5"/>
        <v>100</v>
      </c>
      <c r="G171" s="26">
        <f t="shared" si="4"/>
        <v>58.14814285714283</v>
      </c>
    </row>
    <row r="172" spans="1:7" ht="38.25">
      <c r="A172" s="17" t="s">
        <v>268</v>
      </c>
      <c r="B172" s="18" t="s">
        <v>269</v>
      </c>
      <c r="C172" s="45"/>
      <c r="D172" s="40">
        <v>1344.6828</v>
      </c>
      <c r="E172" s="41">
        <v>1344.6828</v>
      </c>
      <c r="F172" s="26">
        <f t="shared" si="5"/>
        <v>100</v>
      </c>
      <c r="G172" s="26"/>
    </row>
    <row r="173" spans="1:7" ht="63.75">
      <c r="A173" s="14" t="s">
        <v>270</v>
      </c>
      <c r="B173" s="15" t="s">
        <v>271</v>
      </c>
      <c r="C173" s="37">
        <v>298</v>
      </c>
      <c r="D173" s="35">
        <v>174.76</v>
      </c>
      <c r="E173" s="36">
        <v>174.76</v>
      </c>
      <c r="F173" s="27">
        <f t="shared" si="5"/>
        <v>100</v>
      </c>
      <c r="G173" s="27">
        <f t="shared" si="4"/>
        <v>-41.355704697986575</v>
      </c>
    </row>
    <row r="174" spans="1:7" ht="38.25">
      <c r="A174" s="14" t="s">
        <v>272</v>
      </c>
      <c r="B174" s="15" t="s">
        <v>273</v>
      </c>
      <c r="C174" s="37">
        <v>71.3</v>
      </c>
      <c r="D174" s="35">
        <v>66.609899999999996</v>
      </c>
      <c r="E174" s="36">
        <v>66.609899999999996</v>
      </c>
      <c r="F174" s="27">
        <f t="shared" si="5"/>
        <v>100</v>
      </c>
      <c r="G174" s="27">
        <f t="shared" si="4"/>
        <v>-6.5779803646563835</v>
      </c>
    </row>
    <row r="175" spans="1:7" ht="25.5">
      <c r="A175" s="14" t="s">
        <v>274</v>
      </c>
      <c r="B175" s="15" t="s">
        <v>275</v>
      </c>
      <c r="C175" s="37">
        <v>158.69999999999999</v>
      </c>
      <c r="D175" s="35">
        <v>118.7685</v>
      </c>
      <c r="E175" s="36">
        <v>118.7685</v>
      </c>
      <c r="F175" s="27">
        <f t="shared" si="5"/>
        <v>100</v>
      </c>
      <c r="G175" s="27">
        <f t="shared" si="4"/>
        <v>-25.161625708884685</v>
      </c>
    </row>
    <row r="176" spans="1:7" ht="38.25">
      <c r="A176" s="14" t="s">
        <v>276</v>
      </c>
      <c r="B176" s="15" t="s">
        <v>277</v>
      </c>
      <c r="C176" s="37">
        <v>90</v>
      </c>
      <c r="D176" s="35">
        <v>30</v>
      </c>
      <c r="E176" s="36">
        <v>30</v>
      </c>
      <c r="F176" s="27">
        <f t="shared" si="5"/>
        <v>100</v>
      </c>
      <c r="G176" s="27">
        <f t="shared" si="4"/>
        <v>-66.666666666666657</v>
      </c>
    </row>
    <row r="177" spans="1:7" ht="51">
      <c r="A177" s="14" t="s">
        <v>278</v>
      </c>
      <c r="B177" s="15" t="s">
        <v>279</v>
      </c>
      <c r="C177" s="46"/>
      <c r="D177" s="35">
        <v>3153.3</v>
      </c>
      <c r="E177" s="36">
        <v>2560.3422999999998</v>
      </c>
      <c r="F177" s="27">
        <f t="shared" si="5"/>
        <v>81.195645831351271</v>
      </c>
      <c r="G177" s="27"/>
    </row>
    <row r="178" spans="1:7" ht="38.25">
      <c r="A178" s="17" t="s">
        <v>280</v>
      </c>
      <c r="B178" s="18" t="s">
        <v>281</v>
      </c>
      <c r="C178" s="45"/>
      <c r="D178" s="40">
        <v>3153.3</v>
      </c>
      <c r="E178" s="41">
        <v>2560.3422999999998</v>
      </c>
      <c r="F178" s="26">
        <f t="shared" si="5"/>
        <v>81.195645831351271</v>
      </c>
      <c r="G178" s="26"/>
    </row>
    <row r="179" spans="1:7" ht="25.5">
      <c r="A179" s="8" t="s">
        <v>282</v>
      </c>
      <c r="B179" s="9" t="s">
        <v>283</v>
      </c>
      <c r="C179" s="32">
        <v>100</v>
      </c>
      <c r="D179" s="32">
        <v>100</v>
      </c>
      <c r="E179" s="33">
        <v>100</v>
      </c>
      <c r="F179" s="27">
        <f t="shared" si="5"/>
        <v>100</v>
      </c>
      <c r="G179" s="27">
        <f t="shared" si="4"/>
        <v>0</v>
      </c>
    </row>
    <row r="180" spans="1:7" ht="25.5">
      <c r="A180" s="14" t="s">
        <v>284</v>
      </c>
      <c r="B180" s="15" t="s">
        <v>285</v>
      </c>
      <c r="C180" s="35">
        <v>100</v>
      </c>
      <c r="D180" s="35">
        <v>100</v>
      </c>
      <c r="E180" s="36">
        <v>100</v>
      </c>
      <c r="F180" s="27">
        <f t="shared" si="5"/>
        <v>100</v>
      </c>
      <c r="G180" s="27">
        <f t="shared" si="4"/>
        <v>0</v>
      </c>
    </row>
    <row r="181" spans="1:7" ht="38.25">
      <c r="A181" s="6" t="s">
        <v>286</v>
      </c>
      <c r="B181" s="7" t="s">
        <v>287</v>
      </c>
      <c r="C181" s="42">
        <v>15022.802799999999</v>
      </c>
      <c r="D181" s="29">
        <v>15408.938399999999</v>
      </c>
      <c r="E181" s="30">
        <v>15016.4231</v>
      </c>
      <c r="F181" s="27">
        <f t="shared" si="5"/>
        <v>97.452677856120189</v>
      </c>
      <c r="G181" s="27">
        <f>E181*100/C181-100</f>
        <v>-4.2466775906817134E-2</v>
      </c>
    </row>
    <row r="182" spans="1:7" ht="25.5">
      <c r="A182" s="8" t="s">
        <v>288</v>
      </c>
      <c r="B182" s="9" t="s">
        <v>289</v>
      </c>
      <c r="C182" s="43">
        <v>274</v>
      </c>
      <c r="D182" s="32">
        <v>238.38</v>
      </c>
      <c r="E182" s="33">
        <v>225.13</v>
      </c>
      <c r="F182" s="27">
        <f t="shared" si="5"/>
        <v>94.441647789244058</v>
      </c>
      <c r="G182" s="27">
        <f t="shared" si="4"/>
        <v>-17.835766423357668</v>
      </c>
    </row>
    <row r="183" spans="1:7" ht="51">
      <c r="A183" s="14" t="s">
        <v>290</v>
      </c>
      <c r="B183" s="15" t="s">
        <v>291</v>
      </c>
      <c r="C183" s="37">
        <v>100</v>
      </c>
      <c r="D183" s="35">
        <v>100</v>
      </c>
      <c r="E183" s="36">
        <v>86.75</v>
      </c>
      <c r="F183" s="27">
        <f t="shared" si="5"/>
        <v>86.75</v>
      </c>
      <c r="G183" s="27">
        <f t="shared" si="4"/>
        <v>-13.25</v>
      </c>
    </row>
    <row r="184" spans="1:7" ht="25.5">
      <c r="A184" s="14" t="s">
        <v>292</v>
      </c>
      <c r="B184" s="15" t="s">
        <v>293</v>
      </c>
      <c r="C184" s="37">
        <v>174</v>
      </c>
      <c r="D184" s="35">
        <v>138.38</v>
      </c>
      <c r="E184" s="36">
        <v>138.38</v>
      </c>
      <c r="F184" s="27">
        <f t="shared" si="5"/>
        <v>100</v>
      </c>
      <c r="G184" s="27">
        <f t="shared" si="4"/>
        <v>-20.47126436781609</v>
      </c>
    </row>
    <row r="185" spans="1:7" ht="25.5">
      <c r="A185" s="8" t="s">
        <v>294</v>
      </c>
      <c r="B185" s="9" t="s">
        <v>295</v>
      </c>
      <c r="C185" s="43">
        <v>12365.317999999999</v>
      </c>
      <c r="D185" s="32">
        <v>11642.962</v>
      </c>
      <c r="E185" s="33">
        <v>11624.2418</v>
      </c>
      <c r="F185" s="27">
        <f t="shared" si="5"/>
        <v>99.839214454191293</v>
      </c>
      <c r="G185" s="27">
        <f t="shared" si="4"/>
        <v>-5.9931835153774387</v>
      </c>
    </row>
    <row r="186" spans="1:7">
      <c r="A186" s="14" t="s">
        <v>296</v>
      </c>
      <c r="B186" s="15" t="s">
        <v>297</v>
      </c>
      <c r="C186" s="37">
        <v>483</v>
      </c>
      <c r="D186" s="35">
        <v>2.9359999999999999</v>
      </c>
      <c r="E186" s="36">
        <v>2.9359999999999999</v>
      </c>
      <c r="F186" s="27">
        <f t="shared" si="5"/>
        <v>100</v>
      </c>
      <c r="G186" s="27">
        <f t="shared" si="4"/>
        <v>-99.392132505175979</v>
      </c>
    </row>
    <row r="187" spans="1:7">
      <c r="A187" s="14" t="s">
        <v>298</v>
      </c>
      <c r="B187" s="15" t="s">
        <v>299</v>
      </c>
      <c r="C187" s="37">
        <v>11882.317999999999</v>
      </c>
      <c r="D187" s="35">
        <v>11640.026</v>
      </c>
      <c r="E187" s="36">
        <v>11621.3058</v>
      </c>
      <c r="F187" s="27">
        <f t="shared" si="5"/>
        <v>99.839173898752463</v>
      </c>
      <c r="G187" s="27">
        <f t="shared" si="4"/>
        <v>-2.196643786170327</v>
      </c>
    </row>
    <row r="188" spans="1:7" ht="25.5">
      <c r="A188" s="8" t="s">
        <v>300</v>
      </c>
      <c r="B188" s="9" t="s">
        <v>301</v>
      </c>
      <c r="C188" s="43">
        <v>700</v>
      </c>
      <c r="D188" s="32">
        <v>2037.5</v>
      </c>
      <c r="E188" s="33">
        <v>1722.6</v>
      </c>
      <c r="F188" s="27">
        <f t="shared" si="5"/>
        <v>84.544785276073625</v>
      </c>
      <c r="G188" s="27">
        <f t="shared" si="4"/>
        <v>146.08571428571429</v>
      </c>
    </row>
    <row r="189" spans="1:7" ht="63.75">
      <c r="A189" s="14" t="s">
        <v>302</v>
      </c>
      <c r="B189" s="15" t="s">
        <v>303</v>
      </c>
      <c r="C189" s="37">
        <v>300</v>
      </c>
      <c r="D189" s="35">
        <v>300</v>
      </c>
      <c r="E189" s="36">
        <v>118</v>
      </c>
      <c r="F189" s="27">
        <f t="shared" si="5"/>
        <v>39.333333333333329</v>
      </c>
      <c r="G189" s="27">
        <f t="shared" si="4"/>
        <v>-60.666666666666664</v>
      </c>
    </row>
    <row r="190" spans="1:7" ht="63.75">
      <c r="A190" s="14" t="s">
        <v>304</v>
      </c>
      <c r="B190" s="15" t="s">
        <v>305</v>
      </c>
      <c r="C190" s="37">
        <v>250</v>
      </c>
      <c r="D190" s="35">
        <v>1587.5</v>
      </c>
      <c r="E190" s="36">
        <v>1518.8</v>
      </c>
      <c r="F190" s="27">
        <f t="shared" si="5"/>
        <v>95.672440944881885</v>
      </c>
      <c r="G190" s="27">
        <f t="shared" si="4"/>
        <v>507.52</v>
      </c>
    </row>
    <row r="191" spans="1:7" ht="63.75">
      <c r="A191" s="17" t="s">
        <v>304</v>
      </c>
      <c r="B191" s="18" t="s">
        <v>305</v>
      </c>
      <c r="C191" s="39">
        <v>200</v>
      </c>
      <c r="D191" s="40">
        <v>300</v>
      </c>
      <c r="E191" s="41">
        <v>268.8</v>
      </c>
      <c r="F191" s="26">
        <f t="shared" si="5"/>
        <v>89.600000000000009</v>
      </c>
      <c r="G191" s="26">
        <f t="shared" si="4"/>
        <v>34.400000000000006</v>
      </c>
    </row>
    <row r="192" spans="1:7">
      <c r="A192" s="17" t="s">
        <v>306</v>
      </c>
      <c r="B192" s="18" t="s">
        <v>307</v>
      </c>
      <c r="C192" s="39">
        <v>50</v>
      </c>
      <c r="D192" s="40">
        <v>1287.5</v>
      </c>
      <c r="E192" s="41">
        <v>1250</v>
      </c>
      <c r="F192" s="26">
        <f t="shared" si="5"/>
        <v>97.087378640776706</v>
      </c>
      <c r="G192" s="26">
        <f t="shared" si="4"/>
        <v>2400</v>
      </c>
    </row>
    <row r="193" spans="1:7" ht="38.25">
      <c r="A193" s="14" t="s">
        <v>308</v>
      </c>
      <c r="B193" s="15" t="s">
        <v>309</v>
      </c>
      <c r="C193" s="37">
        <v>100</v>
      </c>
      <c r="D193" s="35">
        <v>100</v>
      </c>
      <c r="E193" s="36">
        <v>44.2</v>
      </c>
      <c r="F193" s="27">
        <f t="shared" si="5"/>
        <v>44.2</v>
      </c>
      <c r="G193" s="27">
        <f t="shared" si="4"/>
        <v>-55.8</v>
      </c>
    </row>
    <row r="194" spans="1:7" ht="38.25">
      <c r="A194" s="14" t="s">
        <v>310</v>
      </c>
      <c r="B194" s="15" t="s">
        <v>311</v>
      </c>
      <c r="C194" s="37">
        <v>50</v>
      </c>
      <c r="D194" s="35">
        <v>50</v>
      </c>
      <c r="E194" s="36">
        <v>41.6</v>
      </c>
      <c r="F194" s="27">
        <f t="shared" si="5"/>
        <v>83.2</v>
      </c>
      <c r="G194" s="27">
        <f t="shared" si="4"/>
        <v>-16.799999999999997</v>
      </c>
    </row>
    <row r="195" spans="1:7">
      <c r="A195" s="8" t="s">
        <v>312</v>
      </c>
      <c r="B195" s="9" t="s">
        <v>313</v>
      </c>
      <c r="C195" s="43">
        <v>1683.4848</v>
      </c>
      <c r="D195" s="32">
        <v>1490.0963999999999</v>
      </c>
      <c r="E195" s="33">
        <v>1444.4512999999999</v>
      </c>
      <c r="F195" s="27">
        <f t="shared" si="5"/>
        <v>96.936768654699122</v>
      </c>
      <c r="G195" s="27">
        <f t="shared" si="4"/>
        <v>-14.198732296246448</v>
      </c>
    </row>
    <row r="196" spans="1:7" ht="63.75">
      <c r="A196" s="14" t="s">
        <v>314</v>
      </c>
      <c r="B196" s="15" t="s">
        <v>315</v>
      </c>
      <c r="C196" s="37">
        <v>630</v>
      </c>
      <c r="D196" s="35">
        <v>629.71199999999999</v>
      </c>
      <c r="E196" s="36">
        <v>629.71199999999999</v>
      </c>
      <c r="F196" s="27">
        <f t="shared" si="5"/>
        <v>100</v>
      </c>
      <c r="G196" s="27">
        <f t="shared" si="4"/>
        <v>-4.5714285714296921E-2</v>
      </c>
    </row>
    <row r="197" spans="1:7" ht="25.5">
      <c r="A197" s="14" t="s">
        <v>316</v>
      </c>
      <c r="B197" s="15" t="s">
        <v>317</v>
      </c>
      <c r="C197" s="37">
        <v>240</v>
      </c>
      <c r="D197" s="35">
        <v>199.428</v>
      </c>
      <c r="E197" s="36">
        <v>153.78290000000001</v>
      </c>
      <c r="F197" s="27">
        <f t="shared" si="5"/>
        <v>77.111990292235802</v>
      </c>
      <c r="G197" s="27">
        <f t="shared" si="4"/>
        <v>-35.923791666666659</v>
      </c>
    </row>
    <row r="198" spans="1:7" ht="76.5">
      <c r="A198" s="14" t="s">
        <v>318</v>
      </c>
      <c r="B198" s="15" t="s">
        <v>319</v>
      </c>
      <c r="C198" s="37">
        <v>813.48479999999995</v>
      </c>
      <c r="D198" s="35">
        <v>660.95640000000003</v>
      </c>
      <c r="E198" s="36">
        <v>660.95640000000003</v>
      </c>
      <c r="F198" s="27">
        <f t="shared" si="5"/>
        <v>100</v>
      </c>
      <c r="G198" s="27">
        <f t="shared" ref="G198:G212" si="6">E198*100/C198-100</f>
        <v>-18.75</v>
      </c>
    </row>
    <row r="199" spans="1:7" ht="76.5">
      <c r="A199" s="17" t="s">
        <v>320</v>
      </c>
      <c r="B199" s="18" t="s">
        <v>321</v>
      </c>
      <c r="C199" s="39">
        <v>813.48479999999995</v>
      </c>
      <c r="D199" s="40">
        <v>660.95640000000003</v>
      </c>
      <c r="E199" s="41">
        <v>660.95640000000003</v>
      </c>
      <c r="F199" s="26">
        <f t="shared" si="5"/>
        <v>100</v>
      </c>
      <c r="G199" s="26">
        <f t="shared" si="6"/>
        <v>-18.75</v>
      </c>
    </row>
    <row r="200" spans="1:7" ht="51">
      <c r="A200" s="6" t="s">
        <v>322</v>
      </c>
      <c r="B200" s="7" t="s">
        <v>323</v>
      </c>
      <c r="C200" s="42">
        <v>1890</v>
      </c>
      <c r="D200" s="29">
        <v>1419.7094</v>
      </c>
      <c r="E200" s="30">
        <v>1356.7090000000001</v>
      </c>
      <c r="F200" s="27">
        <f t="shared" si="5"/>
        <v>95.562443976210915</v>
      </c>
      <c r="G200" s="27">
        <f t="shared" si="6"/>
        <v>-28.216455026455023</v>
      </c>
    </row>
    <row r="201" spans="1:7" ht="25.5">
      <c r="A201" s="8" t="s">
        <v>324</v>
      </c>
      <c r="B201" s="9" t="s">
        <v>325</v>
      </c>
      <c r="C201" s="43">
        <v>1200</v>
      </c>
      <c r="D201" s="32">
        <v>932.4</v>
      </c>
      <c r="E201" s="33">
        <v>902.39959999999996</v>
      </c>
      <c r="F201" s="27">
        <f t="shared" si="5"/>
        <v>96.782453882453879</v>
      </c>
      <c r="G201" s="27">
        <f t="shared" si="6"/>
        <v>-24.800033333333346</v>
      </c>
    </row>
    <row r="202" spans="1:7">
      <c r="A202" s="14" t="s">
        <v>326</v>
      </c>
      <c r="B202" s="15" t="s">
        <v>327</v>
      </c>
      <c r="C202" s="37">
        <v>1190</v>
      </c>
      <c r="D202" s="35">
        <v>920</v>
      </c>
      <c r="E202" s="36">
        <v>889.99959999999999</v>
      </c>
      <c r="F202" s="27">
        <f t="shared" si="5"/>
        <v>96.739086956521732</v>
      </c>
      <c r="G202" s="27">
        <f t="shared" si="6"/>
        <v>-25.210117647058837</v>
      </c>
    </row>
    <row r="203" spans="1:7" ht="38.25">
      <c r="A203" s="17" t="s">
        <v>328</v>
      </c>
      <c r="B203" s="18" t="s">
        <v>329</v>
      </c>
      <c r="C203" s="49"/>
      <c r="D203" s="40">
        <v>920</v>
      </c>
      <c r="E203" s="41">
        <v>889.99959999999999</v>
      </c>
      <c r="F203" s="26">
        <f t="shared" ref="F203" si="7">E203/D203*100</f>
        <v>96.739086956521732</v>
      </c>
      <c r="G203" s="26"/>
    </row>
    <row r="204" spans="1:7" ht="25.5">
      <c r="A204" s="14" t="s">
        <v>330</v>
      </c>
      <c r="B204" s="15" t="s">
        <v>331</v>
      </c>
      <c r="C204" s="37">
        <v>10</v>
      </c>
      <c r="D204" s="35">
        <v>12.4</v>
      </c>
      <c r="E204" s="36">
        <v>12.4</v>
      </c>
      <c r="F204" s="27">
        <f t="shared" ref="F204:F212" si="8">E204/D204*100</f>
        <v>100</v>
      </c>
      <c r="G204" s="27">
        <f t="shared" si="6"/>
        <v>24</v>
      </c>
    </row>
    <row r="205" spans="1:7">
      <c r="A205" s="8" t="s">
        <v>332</v>
      </c>
      <c r="B205" s="9" t="s">
        <v>333</v>
      </c>
      <c r="C205" s="43">
        <v>520</v>
      </c>
      <c r="D205" s="32">
        <v>116.9</v>
      </c>
      <c r="E205" s="33">
        <v>113.9</v>
      </c>
      <c r="F205" s="27">
        <f t="shared" si="8"/>
        <v>97.433704020530371</v>
      </c>
      <c r="G205" s="27">
        <f t="shared" si="6"/>
        <v>-78.09615384615384</v>
      </c>
    </row>
    <row r="206" spans="1:7" ht="38.25">
      <c r="A206" s="14" t="s">
        <v>334</v>
      </c>
      <c r="B206" s="15" t="s">
        <v>335</v>
      </c>
      <c r="C206" s="37">
        <v>500</v>
      </c>
      <c r="D206" s="35">
        <v>96.9</v>
      </c>
      <c r="E206" s="36">
        <v>93.9</v>
      </c>
      <c r="F206" s="27">
        <f t="shared" si="8"/>
        <v>96.904024767801857</v>
      </c>
      <c r="G206" s="27">
        <f t="shared" si="6"/>
        <v>-81.22</v>
      </c>
    </row>
    <row r="207" spans="1:7" ht="51">
      <c r="A207" s="14" t="s">
        <v>336</v>
      </c>
      <c r="B207" s="15" t="s">
        <v>337</v>
      </c>
      <c r="C207" s="37">
        <v>20</v>
      </c>
      <c r="D207" s="35">
        <v>20</v>
      </c>
      <c r="E207" s="36">
        <v>20</v>
      </c>
      <c r="F207" s="27">
        <f t="shared" si="8"/>
        <v>100</v>
      </c>
      <c r="G207" s="27">
        <f t="shared" si="6"/>
        <v>0</v>
      </c>
    </row>
    <row r="208" spans="1:7" ht="25.5">
      <c r="A208" s="8" t="s">
        <v>338</v>
      </c>
      <c r="B208" s="9" t="s">
        <v>339</v>
      </c>
      <c r="C208" s="43">
        <v>170</v>
      </c>
      <c r="D208" s="32">
        <v>370.40940000000001</v>
      </c>
      <c r="E208" s="33">
        <v>340.40940000000001</v>
      </c>
      <c r="F208" s="27">
        <f t="shared" si="8"/>
        <v>91.900853488059425</v>
      </c>
      <c r="G208" s="27">
        <f t="shared" si="6"/>
        <v>100.24082352941178</v>
      </c>
    </row>
    <row r="209" spans="1:7" ht="63.75">
      <c r="A209" s="14" t="s">
        <v>340</v>
      </c>
      <c r="B209" s="15" t="s">
        <v>341</v>
      </c>
      <c r="C209" s="37">
        <v>10</v>
      </c>
      <c r="D209" s="35">
        <v>4</v>
      </c>
      <c r="E209" s="36">
        <v>4</v>
      </c>
      <c r="F209" s="27">
        <f t="shared" si="8"/>
        <v>100</v>
      </c>
      <c r="G209" s="27">
        <f t="shared" si="6"/>
        <v>-60</v>
      </c>
    </row>
    <row r="210" spans="1:7" ht="25.5">
      <c r="A210" s="14" t="s">
        <v>342</v>
      </c>
      <c r="B210" s="15" t="s">
        <v>343</v>
      </c>
      <c r="C210" s="37">
        <v>30</v>
      </c>
      <c r="D210" s="35">
        <v>30</v>
      </c>
      <c r="E210" s="36">
        <v>0</v>
      </c>
      <c r="F210" s="27">
        <f t="shared" si="8"/>
        <v>0</v>
      </c>
      <c r="G210" s="27">
        <f t="shared" si="6"/>
        <v>-100</v>
      </c>
    </row>
    <row r="211" spans="1:7" ht="89.25">
      <c r="A211" s="14" t="s">
        <v>344</v>
      </c>
      <c r="B211" s="15" t="s">
        <v>345</v>
      </c>
      <c r="C211" s="37">
        <v>130</v>
      </c>
      <c r="D211" s="35">
        <v>336.40940000000001</v>
      </c>
      <c r="E211" s="36">
        <v>336.40940000000001</v>
      </c>
      <c r="F211" s="27">
        <f t="shared" si="8"/>
        <v>100</v>
      </c>
      <c r="G211" s="27">
        <f t="shared" si="6"/>
        <v>158.77646153846155</v>
      </c>
    </row>
    <row r="212" spans="1:7">
      <c r="A212" s="24" t="s">
        <v>346</v>
      </c>
      <c r="B212" s="25"/>
      <c r="C212" s="51">
        <f>C200+C181+C120+C105+C69+C65+C56+C11+C5</f>
        <v>1449160.6311999999</v>
      </c>
      <c r="D212" s="52">
        <v>1399666.0366</v>
      </c>
      <c r="E212" s="53">
        <v>1348371.6172</v>
      </c>
      <c r="F212" s="27">
        <f t="shared" si="8"/>
        <v>96.335238688465864</v>
      </c>
      <c r="G212" s="27">
        <f t="shared" si="6"/>
        <v>-6.9549925543133213</v>
      </c>
    </row>
    <row r="213" spans="1:7">
      <c r="A213" s="4"/>
      <c r="B213" s="4"/>
      <c r="C213" s="4"/>
      <c r="D213" s="4"/>
      <c r="E213" s="4"/>
      <c r="F213" s="5"/>
      <c r="G213" s="5"/>
    </row>
    <row r="214" spans="1:7">
      <c r="A214" s="54"/>
      <c r="B214" s="55"/>
      <c r="C214" s="55"/>
      <c r="D214" s="55"/>
      <c r="E214" s="55"/>
    </row>
  </sheetData>
  <mergeCells count="4">
    <mergeCell ref="A214:E214"/>
    <mergeCell ref="A1:E1"/>
    <mergeCell ref="A3:E3"/>
    <mergeCell ref="A2:G2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F0D8F2A-B501-4892-9628-4AB0EC2B0E9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2021-03-15T14:22:26Z</dcterms:created>
  <dcterms:modified xsi:type="dcterms:W3CDTF">2021-03-17T09:09:41Z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4_44_44)(3).xlsx</vt:lpwstr>
  </property>
  <property fmtid="{D5CDD505-2E9C-101B-9397-08002B2CF9AE}" pid="3" name="Название отчета">
    <vt:lpwstr>РЧБ для сверки БР (копия от 22.01.2020 4_44_44)(3).xlsx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