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Q6" i="1"/>
  <c r="R6"/>
  <c r="S6"/>
  <c r="Q7"/>
  <c r="R7"/>
  <c r="S7"/>
  <c r="Q8"/>
  <c r="R8"/>
  <c r="S8"/>
  <c r="Q9"/>
  <c r="R9"/>
  <c r="S9"/>
  <c r="Q10"/>
  <c r="R10"/>
  <c r="S10"/>
  <c r="Q11"/>
  <c r="R11"/>
  <c r="S11"/>
  <c r="Q12"/>
  <c r="R12"/>
  <c r="S12"/>
  <c r="Q13"/>
  <c r="R13"/>
  <c r="S13"/>
  <c r="Q14"/>
  <c r="R14"/>
  <c r="S14"/>
  <c r="Q15"/>
  <c r="R15"/>
  <c r="S15"/>
  <c r="Q16"/>
  <c r="R16"/>
  <c r="S16"/>
  <c r="Q17"/>
  <c r="R17"/>
  <c r="S17"/>
  <c r="R5"/>
  <c r="S5"/>
  <c r="Q5"/>
  <c r="M18"/>
  <c r="L18"/>
  <c r="K18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C5"/>
  <c r="D5"/>
  <c r="B5"/>
  <c r="F18"/>
  <c r="E18"/>
  <c r="G18"/>
  <c r="H18"/>
  <c r="I18"/>
  <c r="J18"/>
  <c r="N18"/>
  <c r="O18"/>
  <c r="P18"/>
  <c r="T18"/>
  <c r="U18"/>
  <c r="V18"/>
  <c r="W18"/>
  <c r="X18"/>
  <c r="Y18"/>
  <c r="Z18"/>
  <c r="AA18"/>
  <c r="AB18"/>
  <c r="AC18"/>
  <c r="AD18"/>
  <c r="AE18"/>
  <c r="AF18"/>
  <c r="AG18"/>
  <c r="AH18"/>
  <c r="R18" l="1"/>
  <c r="S18"/>
  <c r="Q18"/>
  <c r="C18"/>
  <c r="D18"/>
  <c r="B18"/>
</calcChain>
</file>

<file path=xl/sharedStrings.xml><?xml version="1.0" encoding="utf-8"?>
<sst xmlns="http://schemas.openxmlformats.org/spreadsheetml/2006/main" count="60" uniqueCount="30">
  <si>
    <t>Сведения по межбюджетным трансфертам сельским поселениям с детализацией по формам и целевому назначению</t>
  </si>
  <si>
    <t>Наименование муниципальных образований сельских поселений</t>
  </si>
  <si>
    <t>Бюджет МО СП "Слудка"</t>
  </si>
  <si>
    <t>Бюджет муниципального образования сельского поселения "Выльгорт"</t>
  </si>
  <si>
    <t>Бюджет муниципального образования сельского поселения "Зеленец"</t>
  </si>
  <si>
    <t>Бюджет муниципального образования сельского поселения "Лэзым"</t>
  </si>
  <si>
    <t>Бюджет муниципального образования сельского поселения "Мандач"</t>
  </si>
  <si>
    <t>Бюджет муниципального образования сельского поселения "Нювчим"</t>
  </si>
  <si>
    <t>Бюджет муниципального образования сельского поселения "Озёл"</t>
  </si>
  <si>
    <t>Бюджет муниципального образования сельского поселения "Пажга"</t>
  </si>
  <si>
    <t>Бюджет муниципального образования сельского поселения "Палевицы"</t>
  </si>
  <si>
    <t>Бюджет муниципального образования сельского поселения "Часово"</t>
  </si>
  <si>
    <t>Бюджет муниципального образования сельского поселения "Шошка"</t>
  </si>
  <si>
    <t>Бюджет муниципального образования сельского поселения "Ыб"</t>
  </si>
  <si>
    <t>Бюджет муниципального образования сельского поселения "Яснэг"</t>
  </si>
  <si>
    <t>ИТОГО</t>
  </si>
  <si>
    <t>Дотации, всего</t>
  </si>
  <si>
    <t xml:space="preserve">Дотация на выравнивание бюджетной обеспеченности </t>
  </si>
  <si>
    <t>Субвенции, всего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</si>
  <si>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6, 7, и 8 закона РК «Об административной ответственности в РК»</t>
  </si>
  <si>
    <t>Иные межбюджетные трансферты, всего</t>
  </si>
  <si>
    <t>Иные межбюджетные трансферты,выделяемые бюджетам сельских поселений на реализацию мероприятий по содействию занятости населения</t>
  </si>
  <si>
    <t xml:space="preserve">Иные межбюджетные трансферты, выделяемые из муниципального дорожного фонда бюджета МР "Сыктывдинский" </t>
  </si>
  <si>
    <t>Межбюджетные трансферты бюджетам сельских поселений на обеспечение мер пожарной безопасности</t>
  </si>
  <si>
    <t>Иные межбюджетные трансферты за счет Грантов, полученных из Республиканского бюджета Республики Коми</t>
  </si>
  <si>
    <t>Прочие дотации</t>
  </si>
  <si>
    <t>Иные межбюджетные трансферты сельсим поселениям для решения вопросов местного значения сельских поселений</t>
  </si>
  <si>
    <t>Первоначальный бюджет, руб.</t>
  </si>
  <si>
    <t>Уточненный бюджет, руб.</t>
  </si>
  <si>
    <t>Фактический объем предоставленных МБТ, руб.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</si>
</sst>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6">
    <xf numFmtId="0" fontId="0" fillId="0" borderId="0"/>
    <xf numFmtId="4" fontId="4" fillId="0" borderId="5">
      <alignment horizontal="right" vertical="top" shrinkToFit="1"/>
    </xf>
    <xf numFmtId="4" fontId="4" fillId="0" borderId="6">
      <alignment horizontal="right" vertical="top" shrinkToFit="1"/>
    </xf>
    <xf numFmtId="4" fontId="4" fillId="0" borderId="5">
      <alignment horizontal="right" vertical="top" shrinkToFit="1"/>
    </xf>
    <xf numFmtId="4" fontId="9" fillId="0" borderId="5">
      <alignment horizontal="right" vertical="top" shrinkToFit="1"/>
    </xf>
    <xf numFmtId="4" fontId="9" fillId="0" borderId="6">
      <alignment horizontal="right" vertical="top" shrinkToFit="1"/>
    </xf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164" fontId="7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vertical="center" wrapText="1"/>
    </xf>
    <xf numFmtId="4" fontId="0" fillId="0" borderId="0" xfId="0" applyNumberFormat="1"/>
    <xf numFmtId="164" fontId="7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 applyProtection="1">
      <alignment horizontal="center" vertical="center" shrinkToFit="1"/>
    </xf>
    <xf numFmtId="164" fontId="6" fillId="0" borderId="1" xfId="2" applyNumberFormat="1" applyFont="1" applyBorder="1" applyAlignment="1" applyProtection="1">
      <alignment horizontal="center" vertical="center" shrinkToFit="1"/>
    </xf>
    <xf numFmtId="164" fontId="6" fillId="0" borderId="1" xfId="3" applyNumberFormat="1" applyFont="1" applyBorder="1" applyAlignment="1" applyProtection="1">
      <alignment horizontal="center" vertical="center" shrinkToFit="1"/>
    </xf>
    <xf numFmtId="164" fontId="8" fillId="0" borderId="1" xfId="3" applyNumberFormat="1" applyFont="1" applyBorder="1" applyAlignment="1" applyProtection="1">
      <alignment horizontal="center" vertical="center" shrinkToFit="1"/>
    </xf>
    <xf numFmtId="164" fontId="6" fillId="0" borderId="1" xfId="4" applyNumberFormat="1" applyFont="1" applyBorder="1" applyAlignment="1" applyProtection="1">
      <alignment horizontal="center" vertical="center" shrinkToFit="1"/>
    </xf>
    <xf numFmtId="164" fontId="6" fillId="0" borderId="1" xfId="5" applyNumberFormat="1" applyFont="1" applyBorder="1" applyAlignment="1" applyProtection="1">
      <alignment horizontal="center" vertical="center" shrinkToFit="1"/>
    </xf>
    <xf numFmtId="164" fontId="6" fillId="0" borderId="1" xfId="4" applyNumberFormat="1" applyFont="1" applyFill="1" applyBorder="1" applyAlignment="1" applyProtection="1">
      <alignment horizontal="center" vertical="center" shrinkToFit="1"/>
    </xf>
    <xf numFmtId="164" fontId="6" fillId="0" borderId="1" xfId="5" applyNumberFormat="1" applyFont="1" applyFill="1" applyBorder="1" applyAlignment="1" applyProtection="1">
      <alignment horizontal="center" vertical="center" shrinkToFit="1"/>
    </xf>
  </cellXfs>
  <cellStyles count="6">
    <cellStyle name="ex61" xfId="3"/>
    <cellStyle name="ex62" xfId="4"/>
    <cellStyle name="ex63" xfId="5"/>
    <cellStyle name="ex68" xfId="1"/>
    <cellStyle name="ex69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F4" sqref="F4"/>
    </sheetView>
  </sheetViews>
  <sheetFormatPr defaultRowHeight="15"/>
  <cols>
    <col min="1" max="1" width="32.7109375" customWidth="1"/>
    <col min="2" max="7" width="12.28515625" bestFit="1" customWidth="1"/>
    <col min="8" max="8" width="12.5703125" bestFit="1" customWidth="1"/>
    <col min="9" max="9" width="11.28515625" customWidth="1"/>
    <col min="10" max="10" width="11.7109375" customWidth="1"/>
    <col min="11" max="16" width="10" bestFit="1" customWidth="1"/>
    <col min="17" max="18" width="12" customWidth="1"/>
    <col min="19" max="19" width="12.28515625" customWidth="1"/>
    <col min="20" max="25" width="11.28515625" bestFit="1" customWidth="1"/>
    <col min="26" max="26" width="9.28515625" bestFit="1" customWidth="1"/>
    <col min="27" max="28" width="10" bestFit="1" customWidth="1"/>
    <col min="29" max="31" width="11.28515625" bestFit="1" customWidth="1"/>
    <col min="32" max="32" width="9.28515625" bestFit="1" customWidth="1"/>
    <col min="33" max="34" width="11.28515625" bestFit="1" customWidth="1"/>
  </cols>
  <sheetData>
    <row r="1" spans="1:34">
      <c r="A1" s="1" t="s">
        <v>0</v>
      </c>
    </row>
    <row r="3" spans="1:34" ht="153" customHeight="1">
      <c r="A3" s="5" t="s">
        <v>1</v>
      </c>
      <c r="B3" s="6" t="s">
        <v>16</v>
      </c>
      <c r="C3" s="7"/>
      <c r="D3" s="8"/>
      <c r="E3" s="5" t="s">
        <v>17</v>
      </c>
      <c r="F3" s="5"/>
      <c r="G3" s="5"/>
      <c r="H3" s="5" t="s">
        <v>25</v>
      </c>
      <c r="I3" s="5"/>
      <c r="J3" s="5"/>
      <c r="K3" s="6" t="s">
        <v>18</v>
      </c>
      <c r="L3" s="7"/>
      <c r="M3" s="8"/>
      <c r="N3" s="5" t="s">
        <v>19</v>
      </c>
      <c r="O3" s="5"/>
      <c r="P3" s="5"/>
      <c r="Q3" s="6" t="s">
        <v>20</v>
      </c>
      <c r="R3" s="7"/>
      <c r="S3" s="8"/>
      <c r="T3" s="5" t="s">
        <v>21</v>
      </c>
      <c r="U3" s="5"/>
      <c r="V3" s="5"/>
      <c r="W3" s="9" t="s">
        <v>22</v>
      </c>
      <c r="X3" s="9"/>
      <c r="Y3" s="10"/>
      <c r="Z3" s="5" t="s">
        <v>23</v>
      </c>
      <c r="AA3" s="5"/>
      <c r="AB3" s="5"/>
      <c r="AC3" s="5" t="s">
        <v>26</v>
      </c>
      <c r="AD3" s="5"/>
      <c r="AE3" s="5"/>
      <c r="AF3" s="5" t="s">
        <v>24</v>
      </c>
      <c r="AG3" s="5"/>
      <c r="AH3" s="5"/>
    </row>
    <row r="4" spans="1:34" ht="63.75">
      <c r="A4" s="5"/>
      <c r="B4" s="2" t="s">
        <v>27</v>
      </c>
      <c r="C4" s="2" t="s">
        <v>28</v>
      </c>
      <c r="D4" s="2" t="s">
        <v>29</v>
      </c>
      <c r="E4" s="2" t="s">
        <v>27</v>
      </c>
      <c r="F4" s="2" t="s">
        <v>28</v>
      </c>
      <c r="G4" s="2" t="s">
        <v>29</v>
      </c>
      <c r="H4" s="2" t="s">
        <v>27</v>
      </c>
      <c r="I4" s="2" t="s">
        <v>28</v>
      </c>
      <c r="J4" s="2" t="s">
        <v>29</v>
      </c>
      <c r="K4" s="2" t="s">
        <v>27</v>
      </c>
      <c r="L4" s="2" t="s">
        <v>28</v>
      </c>
      <c r="M4" s="2" t="s">
        <v>29</v>
      </c>
      <c r="N4" s="2" t="s">
        <v>27</v>
      </c>
      <c r="O4" s="2" t="s">
        <v>28</v>
      </c>
      <c r="P4" s="2" t="s">
        <v>29</v>
      </c>
      <c r="Q4" s="2" t="s">
        <v>27</v>
      </c>
      <c r="R4" s="2" t="s">
        <v>28</v>
      </c>
      <c r="S4" s="2" t="s">
        <v>29</v>
      </c>
      <c r="T4" s="2" t="s">
        <v>27</v>
      </c>
      <c r="U4" s="2" t="s">
        <v>28</v>
      </c>
      <c r="V4" s="2" t="s">
        <v>29</v>
      </c>
      <c r="W4" s="2" t="s">
        <v>27</v>
      </c>
      <c r="X4" s="2" t="s">
        <v>28</v>
      </c>
      <c r="Y4" s="2" t="s">
        <v>29</v>
      </c>
      <c r="Z4" s="2" t="s">
        <v>27</v>
      </c>
      <c r="AA4" s="2" t="s">
        <v>28</v>
      </c>
      <c r="AB4" s="2" t="s">
        <v>29</v>
      </c>
      <c r="AC4" s="2" t="s">
        <v>27</v>
      </c>
      <c r="AD4" s="2" t="s">
        <v>28</v>
      </c>
      <c r="AE4" s="2" t="s">
        <v>29</v>
      </c>
      <c r="AF4" s="2" t="s">
        <v>27</v>
      </c>
      <c r="AG4" s="2" t="s">
        <v>28</v>
      </c>
      <c r="AH4" s="2" t="s">
        <v>29</v>
      </c>
    </row>
    <row r="5" spans="1:34">
      <c r="A5" s="11" t="s">
        <v>2</v>
      </c>
      <c r="B5" s="13">
        <f>E5+H5</f>
        <v>3623100</v>
      </c>
      <c r="C5" s="13">
        <f t="shared" ref="C5:D5" si="0">F5+I5</f>
        <v>3683100</v>
      </c>
      <c r="D5" s="13">
        <f t="shared" si="0"/>
        <v>3683100</v>
      </c>
      <c r="E5" s="14">
        <v>3623100</v>
      </c>
      <c r="F5" s="14">
        <v>3623100</v>
      </c>
      <c r="G5" s="14">
        <v>3623100</v>
      </c>
      <c r="H5" s="14"/>
      <c r="I5" s="15">
        <v>60000</v>
      </c>
      <c r="J5" s="16">
        <v>60000</v>
      </c>
      <c r="K5" s="18">
        <v>19236</v>
      </c>
      <c r="L5" s="18">
        <v>19236</v>
      </c>
      <c r="M5" s="18">
        <v>19236</v>
      </c>
      <c r="N5" s="17">
        <v>19236</v>
      </c>
      <c r="O5" s="17">
        <v>19236</v>
      </c>
      <c r="P5" s="17">
        <v>19236</v>
      </c>
      <c r="Q5" s="13">
        <f>T5+W5+Z5+AC5+AF5</f>
        <v>199670</v>
      </c>
      <c r="R5" s="13">
        <f t="shared" ref="R5:S5" si="1">U5+X5+AA5+AD5+AG5</f>
        <v>469670</v>
      </c>
      <c r="S5" s="13">
        <f t="shared" si="1"/>
        <v>469669.6</v>
      </c>
      <c r="T5" s="19">
        <v>159970</v>
      </c>
      <c r="U5" s="19">
        <v>159970</v>
      </c>
      <c r="V5" s="20">
        <v>159970</v>
      </c>
      <c r="W5" s="14"/>
      <c r="X5" s="19">
        <v>200000</v>
      </c>
      <c r="Y5" s="20">
        <v>199999.6</v>
      </c>
      <c r="Z5" s="14"/>
      <c r="AA5" s="14"/>
      <c r="AB5" s="14"/>
      <c r="AC5" s="19">
        <v>39700</v>
      </c>
      <c r="AD5" s="19">
        <v>39700</v>
      </c>
      <c r="AE5" s="20">
        <v>39700</v>
      </c>
      <c r="AF5" s="14"/>
      <c r="AG5" s="17">
        <v>70000</v>
      </c>
      <c r="AH5" s="19">
        <v>70000</v>
      </c>
    </row>
    <row r="6" spans="1:34" ht="22.5">
      <c r="A6" s="11" t="s">
        <v>3</v>
      </c>
      <c r="B6" s="13">
        <f t="shared" ref="B6:B17" si="2">E6+H6</f>
        <v>374500</v>
      </c>
      <c r="C6" s="13">
        <f t="shared" ref="C6:C17" si="3">F6+I6</f>
        <v>374500</v>
      </c>
      <c r="D6" s="13">
        <f t="shared" ref="D6:D17" si="4">G6+J6</f>
        <v>374500</v>
      </c>
      <c r="E6" s="14">
        <v>374500</v>
      </c>
      <c r="F6" s="14">
        <v>374500</v>
      </c>
      <c r="G6" s="14">
        <v>374500</v>
      </c>
      <c r="H6" s="14"/>
      <c r="I6" s="14"/>
      <c r="J6" s="14"/>
      <c r="K6" s="18">
        <v>19237</v>
      </c>
      <c r="L6" s="18">
        <v>19237</v>
      </c>
      <c r="M6" s="18">
        <v>19237</v>
      </c>
      <c r="N6" s="17">
        <v>19237</v>
      </c>
      <c r="O6" s="17">
        <v>19237</v>
      </c>
      <c r="P6" s="17">
        <v>19237</v>
      </c>
      <c r="Q6" s="13">
        <f t="shared" ref="Q6:Q17" si="5">T6+W6+Z6+AC6+AF6</f>
        <v>3256500</v>
      </c>
      <c r="R6" s="13">
        <f t="shared" ref="R6:R17" si="6">U6+X6+AA6+AD6+AG6</f>
        <v>5156500</v>
      </c>
      <c r="S6" s="13">
        <f t="shared" ref="S6:S17" si="7">V6+Y6+AB6+AE6+AH6</f>
        <v>5156500</v>
      </c>
      <c r="T6" s="14"/>
      <c r="U6" s="14"/>
      <c r="V6" s="14"/>
      <c r="W6" s="14"/>
      <c r="X6" s="14"/>
      <c r="Y6" s="14"/>
      <c r="Z6" s="14"/>
      <c r="AA6" s="14"/>
      <c r="AB6" s="14"/>
      <c r="AC6" s="19">
        <v>3256500</v>
      </c>
      <c r="AD6" s="19">
        <v>3256500</v>
      </c>
      <c r="AE6" s="20">
        <v>3256500</v>
      </c>
      <c r="AF6" s="14"/>
      <c r="AG6" s="17">
        <v>1900000</v>
      </c>
      <c r="AH6" s="19">
        <v>1900000</v>
      </c>
    </row>
    <row r="7" spans="1:34" ht="22.5">
      <c r="A7" s="11" t="s">
        <v>4</v>
      </c>
      <c r="B7" s="13">
        <f t="shared" si="2"/>
        <v>0</v>
      </c>
      <c r="C7" s="13">
        <f t="shared" si="3"/>
        <v>0</v>
      </c>
      <c r="D7" s="13">
        <f t="shared" si="4"/>
        <v>0</v>
      </c>
      <c r="E7" s="14"/>
      <c r="F7" s="14">
        <v>0</v>
      </c>
      <c r="G7" s="14">
        <v>0</v>
      </c>
      <c r="H7" s="14"/>
      <c r="I7" s="14"/>
      <c r="J7" s="14"/>
      <c r="K7" s="18">
        <v>19237</v>
      </c>
      <c r="L7" s="18">
        <v>19237</v>
      </c>
      <c r="M7" s="18">
        <v>19237</v>
      </c>
      <c r="N7" s="17">
        <v>19237</v>
      </c>
      <c r="O7" s="17">
        <v>19237</v>
      </c>
      <c r="P7" s="17">
        <v>19237</v>
      </c>
      <c r="Q7" s="13">
        <f t="shared" si="5"/>
        <v>1527200</v>
      </c>
      <c r="R7" s="13">
        <f t="shared" si="6"/>
        <v>1043133</v>
      </c>
      <c r="S7" s="13">
        <f t="shared" si="7"/>
        <v>1043133</v>
      </c>
      <c r="T7" s="14"/>
      <c r="U7" s="14"/>
      <c r="V7" s="14"/>
      <c r="W7" s="14"/>
      <c r="X7" s="14"/>
      <c r="Y7" s="14"/>
      <c r="Z7" s="14"/>
      <c r="AA7" s="14"/>
      <c r="AB7" s="14"/>
      <c r="AC7" s="19">
        <v>1527200</v>
      </c>
      <c r="AD7" s="19">
        <v>1018133</v>
      </c>
      <c r="AE7" s="20">
        <v>1018133</v>
      </c>
      <c r="AF7" s="14"/>
      <c r="AG7" s="17">
        <v>25000</v>
      </c>
      <c r="AH7" s="19">
        <v>25000</v>
      </c>
    </row>
    <row r="8" spans="1:34" ht="22.5">
      <c r="A8" s="11" t="s">
        <v>5</v>
      </c>
      <c r="B8" s="13">
        <f t="shared" si="2"/>
        <v>3429100</v>
      </c>
      <c r="C8" s="13">
        <f t="shared" si="3"/>
        <v>4006031</v>
      </c>
      <c r="D8" s="13">
        <f t="shared" si="4"/>
        <v>4006031</v>
      </c>
      <c r="E8" s="17">
        <v>3429100</v>
      </c>
      <c r="F8" s="14">
        <v>3482500</v>
      </c>
      <c r="G8" s="14">
        <v>3482500</v>
      </c>
      <c r="H8" s="14"/>
      <c r="I8" s="15">
        <v>523531</v>
      </c>
      <c r="J8" s="16">
        <v>523531</v>
      </c>
      <c r="K8" s="18">
        <v>19235</v>
      </c>
      <c r="L8" s="18">
        <v>19235</v>
      </c>
      <c r="M8" s="18">
        <v>19235</v>
      </c>
      <c r="N8" s="17">
        <v>19235</v>
      </c>
      <c r="O8" s="17">
        <v>19235</v>
      </c>
      <c r="P8" s="17">
        <v>19235</v>
      </c>
      <c r="Q8" s="13">
        <f t="shared" si="5"/>
        <v>177735</v>
      </c>
      <c r="R8" s="13">
        <f t="shared" si="6"/>
        <v>97280</v>
      </c>
      <c r="S8" s="13">
        <f t="shared" si="7"/>
        <v>97280</v>
      </c>
      <c r="T8" s="19">
        <v>77280</v>
      </c>
      <c r="U8" s="19">
        <v>77280</v>
      </c>
      <c r="V8" s="20">
        <v>77280</v>
      </c>
      <c r="W8" s="19">
        <v>55555</v>
      </c>
      <c r="X8" s="14"/>
      <c r="Y8" s="14"/>
      <c r="Z8" s="14"/>
      <c r="AA8" s="14"/>
      <c r="AB8" s="14"/>
      <c r="AC8" s="19">
        <v>44900</v>
      </c>
      <c r="AD8" s="14"/>
      <c r="AE8" s="14"/>
      <c r="AF8" s="14"/>
      <c r="AG8" s="17">
        <v>20000</v>
      </c>
      <c r="AH8" s="19">
        <v>20000</v>
      </c>
    </row>
    <row r="9" spans="1:34" ht="22.5">
      <c r="A9" s="11" t="s">
        <v>6</v>
      </c>
      <c r="B9" s="13">
        <f t="shared" si="2"/>
        <v>3783300</v>
      </c>
      <c r="C9" s="13">
        <f t="shared" si="3"/>
        <v>3783300</v>
      </c>
      <c r="D9" s="13">
        <f t="shared" si="4"/>
        <v>3783300</v>
      </c>
      <c r="E9" s="17">
        <v>3783300</v>
      </c>
      <c r="F9" s="14">
        <v>3783300</v>
      </c>
      <c r="G9" s="14">
        <v>3783300</v>
      </c>
      <c r="H9" s="14"/>
      <c r="I9" s="14"/>
      <c r="J9" s="14"/>
      <c r="K9" s="18">
        <v>19235</v>
      </c>
      <c r="L9" s="18">
        <v>19235</v>
      </c>
      <c r="M9" s="18">
        <v>19235</v>
      </c>
      <c r="N9" s="17">
        <v>19235</v>
      </c>
      <c r="O9" s="17">
        <v>19235</v>
      </c>
      <c r="P9" s="17">
        <v>19235</v>
      </c>
      <c r="Q9" s="13">
        <f t="shared" si="5"/>
        <v>33850</v>
      </c>
      <c r="R9" s="13">
        <f t="shared" si="6"/>
        <v>1634982.3</v>
      </c>
      <c r="S9" s="13">
        <f t="shared" si="7"/>
        <v>1634981.9000000001</v>
      </c>
      <c r="T9" s="19">
        <v>27950</v>
      </c>
      <c r="U9" s="19">
        <v>27950</v>
      </c>
      <c r="V9" s="20">
        <v>27950</v>
      </c>
      <c r="W9" s="14"/>
      <c r="X9" s="14"/>
      <c r="Y9" s="14"/>
      <c r="Z9" s="14"/>
      <c r="AA9" s="19">
        <v>130033</v>
      </c>
      <c r="AB9" s="20">
        <v>130032.6</v>
      </c>
      <c r="AC9" s="19">
        <v>5900</v>
      </c>
      <c r="AD9" s="19">
        <v>1456999.3</v>
      </c>
      <c r="AE9" s="20">
        <v>1456999.3</v>
      </c>
      <c r="AF9" s="14"/>
      <c r="AG9" s="17">
        <v>20000</v>
      </c>
      <c r="AH9" s="19">
        <v>20000</v>
      </c>
    </row>
    <row r="10" spans="1:34" ht="22.5">
      <c r="A10" s="11" t="s">
        <v>7</v>
      </c>
      <c r="B10" s="13">
        <f t="shared" si="2"/>
        <v>3185500</v>
      </c>
      <c r="C10" s="13">
        <f t="shared" si="3"/>
        <v>3185500</v>
      </c>
      <c r="D10" s="13">
        <f t="shared" si="4"/>
        <v>3185500</v>
      </c>
      <c r="E10" s="17">
        <v>3185500</v>
      </c>
      <c r="F10" s="14">
        <v>3185500</v>
      </c>
      <c r="G10" s="14">
        <v>3185500</v>
      </c>
      <c r="H10" s="14"/>
      <c r="I10" s="14"/>
      <c r="J10" s="14"/>
      <c r="K10" s="18">
        <v>19235</v>
      </c>
      <c r="L10" s="18">
        <v>19235</v>
      </c>
      <c r="M10" s="18">
        <v>19235</v>
      </c>
      <c r="N10" s="17">
        <v>19235</v>
      </c>
      <c r="O10" s="17">
        <v>19235</v>
      </c>
      <c r="P10" s="17">
        <v>19235</v>
      </c>
      <c r="Q10" s="13">
        <f t="shared" si="5"/>
        <v>89410</v>
      </c>
      <c r="R10" s="13">
        <f t="shared" si="6"/>
        <v>109410</v>
      </c>
      <c r="S10" s="13">
        <f t="shared" si="7"/>
        <v>109410</v>
      </c>
      <c r="T10" s="19">
        <v>54910</v>
      </c>
      <c r="U10" s="19">
        <v>54910</v>
      </c>
      <c r="V10" s="20">
        <v>54910</v>
      </c>
      <c r="W10" s="14"/>
      <c r="X10" s="14"/>
      <c r="Y10" s="14"/>
      <c r="Z10" s="14"/>
      <c r="AA10" s="14"/>
      <c r="AB10" s="14"/>
      <c r="AC10" s="19">
        <v>34500</v>
      </c>
      <c r="AD10" s="19">
        <v>34500</v>
      </c>
      <c r="AE10" s="20">
        <v>34500</v>
      </c>
      <c r="AF10" s="14"/>
      <c r="AG10" s="17">
        <v>20000</v>
      </c>
      <c r="AH10" s="19">
        <v>20000</v>
      </c>
    </row>
    <row r="11" spans="1:34" ht="22.5">
      <c r="A11" s="11" t="s">
        <v>8</v>
      </c>
      <c r="B11" s="13">
        <f t="shared" si="2"/>
        <v>2436600</v>
      </c>
      <c r="C11" s="13">
        <f t="shared" si="3"/>
        <v>2436600</v>
      </c>
      <c r="D11" s="13">
        <f t="shared" si="4"/>
        <v>2436600</v>
      </c>
      <c r="E11" s="17">
        <v>2436600</v>
      </c>
      <c r="F11" s="14">
        <v>2436600</v>
      </c>
      <c r="G11" s="14">
        <v>2436600</v>
      </c>
      <c r="H11" s="14"/>
      <c r="I11" s="14"/>
      <c r="J11" s="14"/>
      <c r="K11" s="18">
        <v>19235</v>
      </c>
      <c r="L11" s="18">
        <v>19235</v>
      </c>
      <c r="M11" s="18">
        <v>19235</v>
      </c>
      <c r="N11" s="17">
        <v>19235</v>
      </c>
      <c r="O11" s="17">
        <v>19235</v>
      </c>
      <c r="P11" s="17">
        <v>19235</v>
      </c>
      <c r="Q11" s="13">
        <f t="shared" si="5"/>
        <v>316572.5</v>
      </c>
      <c r="R11" s="13">
        <f t="shared" si="6"/>
        <v>726772.5</v>
      </c>
      <c r="S11" s="13">
        <f t="shared" si="7"/>
        <v>726451</v>
      </c>
      <c r="T11" s="19">
        <v>115650</v>
      </c>
      <c r="U11" s="19">
        <v>115650</v>
      </c>
      <c r="V11" s="20">
        <v>115650</v>
      </c>
      <c r="W11" s="19">
        <v>194422.5</v>
      </c>
      <c r="X11" s="19">
        <v>561122.5</v>
      </c>
      <c r="Y11" s="20">
        <v>560801</v>
      </c>
      <c r="Z11" s="14"/>
      <c r="AA11" s="14"/>
      <c r="AB11" s="14"/>
      <c r="AC11" s="19">
        <v>6500</v>
      </c>
      <c r="AD11" s="19"/>
      <c r="AE11" s="20"/>
      <c r="AF11" s="14"/>
      <c r="AG11" s="17">
        <v>50000</v>
      </c>
      <c r="AH11" s="19">
        <v>50000</v>
      </c>
    </row>
    <row r="12" spans="1:34" ht="22.5">
      <c r="A12" s="11" t="s">
        <v>9</v>
      </c>
      <c r="B12" s="13">
        <f t="shared" si="2"/>
        <v>6135000</v>
      </c>
      <c r="C12" s="13">
        <f t="shared" si="3"/>
        <v>6555502</v>
      </c>
      <c r="D12" s="13">
        <f t="shared" si="4"/>
        <v>6555502</v>
      </c>
      <c r="E12" s="17">
        <v>6135000</v>
      </c>
      <c r="F12" s="14">
        <v>6415502</v>
      </c>
      <c r="G12" s="14">
        <v>6415502</v>
      </c>
      <c r="H12" s="14"/>
      <c r="I12" s="15">
        <v>140000</v>
      </c>
      <c r="J12" s="16">
        <v>140000</v>
      </c>
      <c r="K12" s="18">
        <v>19237</v>
      </c>
      <c r="L12" s="18">
        <v>19237</v>
      </c>
      <c r="M12" s="18">
        <v>19237</v>
      </c>
      <c r="N12" s="17">
        <v>19237</v>
      </c>
      <c r="O12" s="17">
        <v>19237</v>
      </c>
      <c r="P12" s="17">
        <v>19237</v>
      </c>
      <c r="Q12" s="13">
        <f t="shared" si="5"/>
        <v>677202.5</v>
      </c>
      <c r="R12" s="13">
        <f t="shared" si="6"/>
        <v>1044496.42</v>
      </c>
      <c r="S12" s="13">
        <f t="shared" si="7"/>
        <v>1044496.42</v>
      </c>
      <c r="T12" s="19">
        <v>114980</v>
      </c>
      <c r="U12" s="19">
        <v>114980</v>
      </c>
      <c r="V12" s="20">
        <v>114980</v>
      </c>
      <c r="W12" s="19">
        <v>161122.5</v>
      </c>
      <c r="X12" s="19">
        <v>861122.5</v>
      </c>
      <c r="Y12" s="20">
        <v>861122.5</v>
      </c>
      <c r="Z12" s="14"/>
      <c r="AA12" s="19">
        <v>48393.919999999998</v>
      </c>
      <c r="AB12" s="20">
        <v>48393.919999999998</v>
      </c>
      <c r="AC12" s="19">
        <v>401100</v>
      </c>
      <c r="AD12" s="19"/>
      <c r="AE12" s="20"/>
      <c r="AF12" s="14"/>
      <c r="AG12" s="17">
        <v>20000</v>
      </c>
      <c r="AH12" s="19">
        <v>20000</v>
      </c>
    </row>
    <row r="13" spans="1:34" ht="22.5">
      <c r="A13" s="11" t="s">
        <v>10</v>
      </c>
      <c r="B13" s="13">
        <f t="shared" si="2"/>
        <v>6230100</v>
      </c>
      <c r="C13" s="13">
        <f t="shared" si="3"/>
        <v>6230100</v>
      </c>
      <c r="D13" s="13">
        <f t="shared" si="4"/>
        <v>6230100</v>
      </c>
      <c r="E13" s="17">
        <v>6230100</v>
      </c>
      <c r="F13" s="14">
        <v>6230100</v>
      </c>
      <c r="G13" s="14">
        <v>6230100</v>
      </c>
      <c r="H13" s="14"/>
      <c r="I13" s="14"/>
      <c r="J13" s="14"/>
      <c r="K13" s="18">
        <v>19237</v>
      </c>
      <c r="L13" s="18">
        <v>19237</v>
      </c>
      <c r="M13" s="18">
        <v>19237</v>
      </c>
      <c r="N13" s="17">
        <v>19237</v>
      </c>
      <c r="O13" s="17">
        <v>19237</v>
      </c>
      <c r="P13" s="17">
        <v>19237</v>
      </c>
      <c r="Q13" s="13">
        <f t="shared" si="5"/>
        <v>133540</v>
      </c>
      <c r="R13" s="13">
        <f t="shared" si="6"/>
        <v>418540</v>
      </c>
      <c r="S13" s="13">
        <f t="shared" si="7"/>
        <v>378540</v>
      </c>
      <c r="T13" s="19">
        <v>47040</v>
      </c>
      <c r="U13" s="19">
        <v>47040</v>
      </c>
      <c r="V13" s="20">
        <v>47040</v>
      </c>
      <c r="W13" s="14"/>
      <c r="X13" s="19">
        <v>10000</v>
      </c>
      <c r="Y13" s="20">
        <v>0</v>
      </c>
      <c r="Z13" s="14"/>
      <c r="AA13" s="19">
        <v>250000</v>
      </c>
      <c r="AB13" s="20">
        <v>220000</v>
      </c>
      <c r="AC13" s="19">
        <v>86500</v>
      </c>
      <c r="AD13" s="19">
        <v>86500</v>
      </c>
      <c r="AE13" s="20">
        <v>86500</v>
      </c>
      <c r="AF13" s="14"/>
      <c r="AG13" s="17">
        <v>25000</v>
      </c>
      <c r="AH13" s="19">
        <v>25000</v>
      </c>
    </row>
    <row r="14" spans="1:34" ht="22.5">
      <c r="A14" s="11" t="s">
        <v>11</v>
      </c>
      <c r="B14" s="13">
        <f t="shared" si="2"/>
        <v>2980400</v>
      </c>
      <c r="C14" s="13">
        <f t="shared" si="3"/>
        <v>3719688.74</v>
      </c>
      <c r="D14" s="13">
        <f t="shared" si="4"/>
        <v>3719688.74</v>
      </c>
      <c r="E14" s="17">
        <v>2980400</v>
      </c>
      <c r="F14" s="14">
        <v>3119688.74</v>
      </c>
      <c r="G14" s="14">
        <v>3119688.74</v>
      </c>
      <c r="H14" s="14"/>
      <c r="I14" s="15">
        <v>600000</v>
      </c>
      <c r="J14" s="16">
        <v>600000</v>
      </c>
      <c r="K14" s="18">
        <v>19237</v>
      </c>
      <c r="L14" s="18">
        <v>19237</v>
      </c>
      <c r="M14" s="18">
        <v>19237</v>
      </c>
      <c r="N14" s="17">
        <v>19237</v>
      </c>
      <c r="O14" s="17">
        <v>19237</v>
      </c>
      <c r="P14" s="17">
        <v>19237</v>
      </c>
      <c r="Q14" s="13">
        <f t="shared" si="5"/>
        <v>246920</v>
      </c>
      <c r="R14" s="13">
        <f t="shared" si="6"/>
        <v>763493.08000000007</v>
      </c>
      <c r="S14" s="13">
        <f t="shared" si="7"/>
        <v>736442.95</v>
      </c>
      <c r="T14" s="19">
        <v>48020</v>
      </c>
      <c r="U14" s="19">
        <v>48020</v>
      </c>
      <c r="V14" s="20">
        <v>20969.87</v>
      </c>
      <c r="W14" s="14"/>
      <c r="X14" s="14"/>
      <c r="Y14" s="14"/>
      <c r="Z14" s="14"/>
      <c r="AA14" s="19">
        <v>491573.08</v>
      </c>
      <c r="AB14" s="20">
        <v>491573.08</v>
      </c>
      <c r="AC14" s="19">
        <v>198900</v>
      </c>
      <c r="AD14" s="19">
        <v>198900</v>
      </c>
      <c r="AE14" s="20">
        <v>198900</v>
      </c>
      <c r="AF14" s="14"/>
      <c r="AG14" s="17">
        <v>25000</v>
      </c>
      <c r="AH14" s="19">
        <v>25000</v>
      </c>
    </row>
    <row r="15" spans="1:34" ht="22.5">
      <c r="A15" s="11" t="s">
        <v>12</v>
      </c>
      <c r="B15" s="13">
        <f t="shared" si="2"/>
        <v>3995900</v>
      </c>
      <c r="C15" s="13">
        <f t="shared" si="3"/>
        <v>3995900</v>
      </c>
      <c r="D15" s="13">
        <f t="shared" si="4"/>
        <v>3995900</v>
      </c>
      <c r="E15" s="17">
        <v>3995900</v>
      </c>
      <c r="F15" s="14">
        <v>3995900</v>
      </c>
      <c r="G15" s="14">
        <v>3995900</v>
      </c>
      <c r="H15" s="14"/>
      <c r="I15" s="14"/>
      <c r="J15" s="14"/>
      <c r="K15" s="18">
        <v>19237</v>
      </c>
      <c r="L15" s="18">
        <v>19237</v>
      </c>
      <c r="M15" s="18">
        <v>19237</v>
      </c>
      <c r="N15" s="17">
        <v>19237</v>
      </c>
      <c r="O15" s="17">
        <v>19237</v>
      </c>
      <c r="P15" s="17">
        <v>19237</v>
      </c>
      <c r="Q15" s="13">
        <f t="shared" si="5"/>
        <v>325740</v>
      </c>
      <c r="R15" s="13">
        <f t="shared" si="6"/>
        <v>511840</v>
      </c>
      <c r="S15" s="13">
        <f t="shared" si="7"/>
        <v>502417.58999999997</v>
      </c>
      <c r="T15" s="19">
        <v>182240</v>
      </c>
      <c r="U15" s="19">
        <v>182240</v>
      </c>
      <c r="V15" s="20">
        <v>172817.59</v>
      </c>
      <c r="W15" s="19">
        <v>88900</v>
      </c>
      <c r="X15" s="21">
        <v>250000</v>
      </c>
      <c r="Y15" s="22">
        <v>250000</v>
      </c>
      <c r="Z15" s="14"/>
      <c r="AA15" s="14"/>
      <c r="AB15" s="14"/>
      <c r="AC15" s="19">
        <v>54600</v>
      </c>
      <c r="AD15" s="19">
        <v>54600</v>
      </c>
      <c r="AE15" s="20">
        <v>54600</v>
      </c>
      <c r="AF15" s="14"/>
      <c r="AG15" s="17">
        <v>25000</v>
      </c>
      <c r="AH15" s="19">
        <v>25000</v>
      </c>
    </row>
    <row r="16" spans="1:34" ht="22.5">
      <c r="A16" s="11" t="s">
        <v>13</v>
      </c>
      <c r="B16" s="13">
        <f t="shared" si="2"/>
        <v>3222700</v>
      </c>
      <c r="C16" s="13">
        <f t="shared" si="3"/>
        <v>3591788</v>
      </c>
      <c r="D16" s="13">
        <f t="shared" si="4"/>
        <v>3591788</v>
      </c>
      <c r="E16" s="17">
        <v>3222700</v>
      </c>
      <c r="F16" s="14">
        <v>3591788</v>
      </c>
      <c r="G16" s="14">
        <v>3591788</v>
      </c>
      <c r="H16" s="14"/>
      <c r="I16" s="14"/>
      <c r="J16" s="14"/>
      <c r="K16" s="18">
        <v>19236</v>
      </c>
      <c r="L16" s="18">
        <v>19236</v>
      </c>
      <c r="M16" s="18">
        <v>19236</v>
      </c>
      <c r="N16" s="17">
        <v>19236</v>
      </c>
      <c r="O16" s="17">
        <v>19236</v>
      </c>
      <c r="P16" s="17">
        <v>19236</v>
      </c>
      <c r="Q16" s="13">
        <f t="shared" si="5"/>
        <v>373260</v>
      </c>
      <c r="R16" s="13">
        <f t="shared" si="6"/>
        <v>274060</v>
      </c>
      <c r="S16" s="13">
        <f t="shared" si="7"/>
        <v>274060</v>
      </c>
      <c r="T16" s="19">
        <v>249060</v>
      </c>
      <c r="U16" s="19">
        <v>249060</v>
      </c>
      <c r="V16" s="20">
        <v>249060</v>
      </c>
      <c r="W16" s="14"/>
      <c r="X16" s="14"/>
      <c r="Y16" s="14"/>
      <c r="Z16" s="14"/>
      <c r="AA16" s="14"/>
      <c r="AB16" s="14"/>
      <c r="AC16" s="19">
        <v>124200</v>
      </c>
      <c r="AD16" s="14"/>
      <c r="AE16" s="14"/>
      <c r="AF16" s="14"/>
      <c r="AG16" s="17">
        <v>25000</v>
      </c>
      <c r="AH16" s="19">
        <v>25000</v>
      </c>
    </row>
    <row r="17" spans="1:34" ht="22.5">
      <c r="A17" s="11" t="s">
        <v>14</v>
      </c>
      <c r="B17" s="13">
        <f t="shared" si="2"/>
        <v>4641100</v>
      </c>
      <c r="C17" s="13">
        <f t="shared" si="3"/>
        <v>4641100</v>
      </c>
      <c r="D17" s="13">
        <f t="shared" si="4"/>
        <v>4641100</v>
      </c>
      <c r="E17" s="17">
        <v>4641100</v>
      </c>
      <c r="F17" s="14">
        <v>4641100</v>
      </c>
      <c r="G17" s="14">
        <v>4641100</v>
      </c>
      <c r="H17" s="14"/>
      <c r="I17" s="14"/>
      <c r="J17" s="14"/>
      <c r="K17" s="18">
        <v>19237</v>
      </c>
      <c r="L17" s="18">
        <v>19237</v>
      </c>
      <c r="M17" s="18">
        <v>19237</v>
      </c>
      <c r="N17" s="17">
        <v>19237</v>
      </c>
      <c r="O17" s="17">
        <v>19237</v>
      </c>
      <c r="P17" s="17">
        <v>19237</v>
      </c>
      <c r="Q17" s="13">
        <f t="shared" si="5"/>
        <v>1719600</v>
      </c>
      <c r="R17" s="13">
        <f t="shared" si="6"/>
        <v>1994600</v>
      </c>
      <c r="S17" s="13">
        <f t="shared" si="7"/>
        <v>1994347.76</v>
      </c>
      <c r="T17" s="19">
        <v>242900</v>
      </c>
      <c r="U17" s="19">
        <v>242900</v>
      </c>
      <c r="V17" s="20">
        <v>242900</v>
      </c>
      <c r="W17" s="22">
        <v>1400000</v>
      </c>
      <c r="X17" s="19">
        <v>1650000</v>
      </c>
      <c r="Y17" s="20">
        <v>1649747.76</v>
      </c>
      <c r="Z17" s="14"/>
      <c r="AA17" s="14"/>
      <c r="AB17" s="14"/>
      <c r="AC17" s="19">
        <v>76700</v>
      </c>
      <c r="AD17" s="19">
        <v>76700</v>
      </c>
      <c r="AE17" s="20">
        <v>76700</v>
      </c>
      <c r="AF17" s="14"/>
      <c r="AG17" s="17">
        <v>25000</v>
      </c>
      <c r="AH17" s="19">
        <v>25000</v>
      </c>
    </row>
    <row r="18" spans="1:34">
      <c r="A18" s="4" t="s">
        <v>15</v>
      </c>
      <c r="B18" s="13">
        <f>SUM(B5:B17)</f>
        <v>44037300</v>
      </c>
      <c r="C18" s="13">
        <f t="shared" ref="C18:AH18" si="8">SUM(C5:C17)</f>
        <v>46203109.740000002</v>
      </c>
      <c r="D18" s="13">
        <f t="shared" si="8"/>
        <v>46203109.740000002</v>
      </c>
      <c r="E18" s="13">
        <f t="shared" si="8"/>
        <v>44037300</v>
      </c>
      <c r="F18" s="13">
        <f>SUM(F5:F17)</f>
        <v>44879578.740000002</v>
      </c>
      <c r="G18" s="13">
        <f t="shared" si="8"/>
        <v>44879578.740000002</v>
      </c>
      <c r="H18" s="13">
        <f t="shared" si="8"/>
        <v>0</v>
      </c>
      <c r="I18" s="13">
        <f t="shared" si="8"/>
        <v>1323531</v>
      </c>
      <c r="J18" s="13">
        <f t="shared" si="8"/>
        <v>1323531</v>
      </c>
      <c r="K18" s="13">
        <f t="shared" ref="K18" si="9">SUM(K5:K17)</f>
        <v>250071</v>
      </c>
      <c r="L18" s="13">
        <f t="shared" ref="L18" si="10">SUM(L5:L17)</f>
        <v>250071</v>
      </c>
      <c r="M18" s="13">
        <f t="shared" ref="M18" si="11">SUM(M5:M17)</f>
        <v>250071</v>
      </c>
      <c r="N18" s="13">
        <f t="shared" si="8"/>
        <v>250071</v>
      </c>
      <c r="O18" s="13">
        <f t="shared" si="8"/>
        <v>250071</v>
      </c>
      <c r="P18" s="13">
        <f t="shared" si="8"/>
        <v>250071</v>
      </c>
      <c r="Q18" s="13">
        <f t="shared" si="8"/>
        <v>9077200</v>
      </c>
      <c r="R18" s="13">
        <f t="shared" si="8"/>
        <v>14244777.300000001</v>
      </c>
      <c r="S18" s="13">
        <f t="shared" si="8"/>
        <v>14167730.219999999</v>
      </c>
      <c r="T18" s="13">
        <f t="shared" si="8"/>
        <v>1320000</v>
      </c>
      <c r="U18" s="13">
        <f t="shared" si="8"/>
        <v>1320000</v>
      </c>
      <c r="V18" s="13">
        <f t="shared" si="8"/>
        <v>1283527.46</v>
      </c>
      <c r="W18" s="13">
        <f t="shared" si="8"/>
        <v>1900000</v>
      </c>
      <c r="X18" s="13">
        <f t="shared" si="8"/>
        <v>3532245</v>
      </c>
      <c r="Y18" s="13">
        <f t="shared" si="8"/>
        <v>3521670.8600000003</v>
      </c>
      <c r="Z18" s="13">
        <f t="shared" si="8"/>
        <v>0</v>
      </c>
      <c r="AA18" s="13">
        <f t="shared" si="8"/>
        <v>920000</v>
      </c>
      <c r="AB18" s="13">
        <f t="shared" si="8"/>
        <v>889999.60000000009</v>
      </c>
      <c r="AC18" s="13">
        <f t="shared" si="8"/>
        <v>5857200</v>
      </c>
      <c r="AD18" s="13">
        <f t="shared" si="8"/>
        <v>6222532.2999999998</v>
      </c>
      <c r="AE18" s="13">
        <f t="shared" si="8"/>
        <v>6222532.2999999998</v>
      </c>
      <c r="AF18" s="13">
        <f t="shared" si="8"/>
        <v>0</v>
      </c>
      <c r="AG18" s="13">
        <f t="shared" si="8"/>
        <v>2250000</v>
      </c>
      <c r="AH18" s="13">
        <f t="shared" si="8"/>
        <v>2250000</v>
      </c>
    </row>
    <row r="19" spans="1:34">
      <c r="I19" s="3"/>
      <c r="J19" s="3"/>
      <c r="K19" s="3"/>
      <c r="L19" s="3"/>
      <c r="M19" s="3"/>
      <c r="N19" s="3"/>
      <c r="O19" s="3"/>
      <c r="P19" s="3"/>
    </row>
    <row r="21" spans="1:34">
      <c r="H21" s="12"/>
      <c r="I21" s="12"/>
      <c r="J21" s="12"/>
    </row>
  </sheetData>
  <mergeCells count="12">
    <mergeCell ref="A3:A4"/>
    <mergeCell ref="B3:D3"/>
    <mergeCell ref="E3:G3"/>
    <mergeCell ref="H3:J3"/>
    <mergeCell ref="K3:M3"/>
    <mergeCell ref="AC3:AE3"/>
    <mergeCell ref="AF3:AH3"/>
    <mergeCell ref="N3:P3"/>
    <mergeCell ref="Q3:S3"/>
    <mergeCell ref="T3:V3"/>
    <mergeCell ref="W3:Y3"/>
    <mergeCell ref="Z3:AB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2021-03-29T07:54:23Z</dcterms:modified>
</cp:coreProperties>
</file>