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Безопастность\"/>
    </mc:Choice>
  </mc:AlternateContent>
  <bookViews>
    <workbookView xWindow="0" yWindow="0" windowWidth="23040" windowHeight="897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91029"/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l="1"/>
  <c r="F21" i="3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<sst xmlns="http://schemas.openxmlformats.org/spreadsheetml/2006/main" count="129" uniqueCount="97">
  <si>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</si>
  <si>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</si>
  <si>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</si>
  <si>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</si>
  <si>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</si>
  <si>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</si>
  <si>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</si>
  <si>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</si>
  <si>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</si>
  <si>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</si>
  <si>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</si>
  <si>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</si>
  <si>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</si>
  <si>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</si>
  <si>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</si>
  <si>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</si>
  <si>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</si>
  <si>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</si>
  <si>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</si>
  <si>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</si>
  <si>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</si>
  <si>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</si>
  <si>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</si>
  <si>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</si>
  <si>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</si>
  <si>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</si>
  <si>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</si>
  <si>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</si>
  <si>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</si>
  <si>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</si>
  <si>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</si>
  <si>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</si>
  <si>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</si>
  <si>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</si>
  <si>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</si>
  <si>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</si>
  <si>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</si>
  <si>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</si>
  <si>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</si>
  <si>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</si>
  <si>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</si>
  <si>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</si>
  <si>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</si>
  <si>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</si>
  <si>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</si>
  <si>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</si>
  <si>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</si>
  <si>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</si>
  <si>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</si>
  <si>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</si>
  <si>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</si>
  <si>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</si>
  <si>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</si>
  <si>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</si>
  <si>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</si>
  <si>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</si>
  <si>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</si>
  <si>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</si>
  <si>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</si>
  <si>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</si>
  <si>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</si>
  <si>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</si>
  <si>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</si>
  <si>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</si>
  <si>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</si>
  <si>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</si>
  <si>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</si>
  <si>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</si>
  <si>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</si>
  <si>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</si>
  <si>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</si>
  <si>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</si>
  <si>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</si>
  <si>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</si>
  <si>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</si>
  <si>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</si>
  <si>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</si>
  <si>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</si>
  <si>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</si>
  <si>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</si>
  <si>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</si>
  <si>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</si>
  <si>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</si>
  <si>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</si>
  <si>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нет</t>
  </si>
  <si>
    <t xml:space="preserve"> </t>
  </si>
  <si>
    <t>Эффективная</t>
  </si>
  <si>
    <t>Итоговая оценка мцниципальной программы "Безопасность жизнедеятельности населения и муниципального имущества"</t>
  </si>
  <si>
    <t>Анкета для оценки эффективности муниципальной программы  муниципального района  Республики Коми "Безопасность жизнедеятельности населения и муниципального имущества" за 2023 год</t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</si>
  <si>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</t>
    </r>
    <r>
      <rPr>
        <b/>
        <sz val="10"/>
        <rFont val="Times New Roman"/>
        <family val="1"/>
        <charset val="204"/>
      </rPr>
      <t>Всего  1 показатель имеющий отношение к субсидированию из республиканского бюджета, достигнуты 1. Расчетный балл Ц3=1,00)</t>
    </r>
    <r>
      <rPr>
        <sz val="11"/>
        <rFont val="Times New Roman"/>
        <family val="1"/>
        <charset val="204"/>
      </rPr>
      <t xml:space="preserve">
</t>
    </r>
  </si>
  <si>
    <t xml:space="preserve">управление по делам ГО и ЧС  администрации муниципального района "Сыктывдинский" Республики Коми </t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</si>
  <si>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8 показателей не имеющих финансирование, достигнуто 8. Расчетный балл =1,00)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</si>
  <si>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6, достигнуты 6. Расчетный балл Ц1= 1,</t>
    </r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</si>
  <si>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1 389,1  тыс. рублей, при плане = 1 389,1 тыс. руб. Расчетный балл Ц2 = 1)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</si>
  <si>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(1,00+1,00+1,00)/3 =095,  РАСЧЕТНЫЙ БАЛЛ РАВЕН "1,00") (S=3)</t>
    </r>
  </si>
  <si>
    <t>Приложение 2 к Годовому отчету за 2024 год</t>
  </si>
  <si>
    <t>Приложение 3 к Годовому отчету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</si>
</sst>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Alignment="1">
      <alignment horizontal="justify" vertical="top" wrapText="1"/>
    </xf>
    <xf numFmtId="0" fontId="2" fillId="7" borderId="0" xfId="0" applyFont="1" applyFill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view="pageBreakPreview" topLeftCell="A31" zoomScaleNormal="100" zoomScaleSheetLayoutView="100" workbookViewId="0">
      <selection activeCell="C6" sqref="C6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2" t="s">
        <v>95</v>
      </c>
      <c r="E2" s="72"/>
      <c r="F2" s="72"/>
      <c r="G2" s="72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78" t="s">
        <v>88</v>
      </c>
      <c r="B4" s="78"/>
      <c r="C4" s="78"/>
      <c r="D4" s="78"/>
      <c r="E4" s="78"/>
      <c r="F4" s="78"/>
      <c r="G4" s="78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71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7"/>
      <c r="F9" s="37">
        <f>F10+F11+F12+F13</f>
        <v>4</v>
      </c>
      <c r="G9" s="38">
        <f>G10+G11+G12+G13</f>
        <v>0.2</v>
      </c>
      <c r="I9" s="50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3" t="s">
        <v>90</v>
      </c>
      <c r="E10" s="66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7" t="s">
        <v>62</v>
      </c>
      <c r="D11" s="63" t="s">
        <v>90</v>
      </c>
      <c r="E11" s="63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96.6" x14ac:dyDescent="0.3">
      <c r="A12" s="10" t="s">
        <v>8</v>
      </c>
      <c r="B12" s="32" t="s">
        <v>59</v>
      </c>
      <c r="C12" s="32" t="s">
        <v>63</v>
      </c>
      <c r="D12" s="63" t="s">
        <v>90</v>
      </c>
      <c r="E12" s="63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96.6" x14ac:dyDescent="0.3">
      <c r="A13" s="33" t="s">
        <v>9</v>
      </c>
      <c r="B13" s="46" t="s">
        <v>44</v>
      </c>
      <c r="C13" s="46" t="s">
        <v>45</v>
      </c>
      <c r="D13" s="63" t="s">
        <v>90</v>
      </c>
      <c r="E13" s="65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4"/>
      <c r="F14" s="37">
        <f>F15+F16+F17+F18+F19</f>
        <v>4</v>
      </c>
      <c r="G14" s="38">
        <f>G15+G16+G17+G18+G19</f>
        <v>0.08</v>
      </c>
    </row>
    <row r="15" spans="1:9" ht="137.25" customHeight="1" x14ac:dyDescent="0.3">
      <c r="A15" s="9" t="s">
        <v>11</v>
      </c>
      <c r="B15" s="32" t="s">
        <v>46</v>
      </c>
      <c r="C15" s="32" t="s">
        <v>64</v>
      </c>
      <c r="D15" s="63" t="s">
        <v>90</v>
      </c>
      <c r="E15" s="63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08.75" customHeight="1" x14ac:dyDescent="0.3">
      <c r="A16" s="9" t="s">
        <v>12</v>
      </c>
      <c r="B16" s="32" t="s">
        <v>47</v>
      </c>
      <c r="C16" s="32" t="s">
        <v>83</v>
      </c>
      <c r="D16" s="63" t="s">
        <v>90</v>
      </c>
      <c r="E16" s="63" t="s">
        <v>84</v>
      </c>
      <c r="F16" s="1">
        <f>IF(E16="да",1,0)</f>
        <v>0</v>
      </c>
      <c r="G16" s="11">
        <f>IF(E16="да",0.02,IF(E16="нет",0,""))</f>
        <v>0</v>
      </c>
      <c r="H16" s="12"/>
      <c r="I16" s="12"/>
    </row>
    <row r="17" spans="1:11" ht="106.5" customHeight="1" x14ac:dyDescent="0.3">
      <c r="A17" s="10" t="s">
        <v>13</v>
      </c>
      <c r="B17" s="32" t="s">
        <v>60</v>
      </c>
      <c r="C17" s="32" t="s">
        <v>65</v>
      </c>
      <c r="D17" s="63" t="s">
        <v>90</v>
      </c>
      <c r="E17" s="63" t="s">
        <v>57</v>
      </c>
      <c r="F17" s="70">
        <f>IF(E17="да",1,0)</f>
        <v>1</v>
      </c>
      <c r="G17" s="71">
        <f>IF(E17="да",0.02,IF(E17="нет",0,""))</f>
        <v>0.02</v>
      </c>
      <c r="H17" s="50"/>
    </row>
    <row r="18" spans="1:11" ht="91.5" customHeight="1" x14ac:dyDescent="0.3">
      <c r="A18" s="10" t="s">
        <v>14</v>
      </c>
      <c r="B18" s="32" t="s">
        <v>48</v>
      </c>
      <c r="C18" s="32" t="s">
        <v>66</v>
      </c>
      <c r="D18" s="63" t="s">
        <v>90</v>
      </c>
      <c r="E18" s="63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9.25" customHeight="1" x14ac:dyDescent="0.3">
      <c r="A19" s="10" t="s">
        <v>15</v>
      </c>
      <c r="B19" s="32" t="s">
        <v>49</v>
      </c>
      <c r="C19" s="32" t="s">
        <v>50</v>
      </c>
      <c r="D19" s="63" t="s">
        <v>90</v>
      </c>
      <c r="E19" s="63" t="s">
        <v>57</v>
      </c>
      <c r="F19" s="1">
        <f>IF(E19="да",1,0)</f>
        <v>1</v>
      </c>
      <c r="G19" s="11">
        <f>IF(E19="да",0.02,IF(E19="нет",0,""))</f>
        <v>0.02</v>
      </c>
      <c r="H19" s="50"/>
    </row>
    <row r="20" spans="1:11" ht="19.95" customHeight="1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7"/>
      <c r="F21" s="41">
        <f>F22+F23+F24+F25</f>
        <v>3</v>
      </c>
      <c r="G21" s="42">
        <f>G22+G23+G24+G25</f>
        <v>0.15000000000000002</v>
      </c>
      <c r="H21" s="50"/>
    </row>
    <row r="22" spans="1:11" ht="105" customHeight="1" x14ac:dyDescent="0.3">
      <c r="A22" s="10" t="s">
        <v>18</v>
      </c>
      <c r="B22" s="32" t="s">
        <v>40</v>
      </c>
      <c r="C22" s="32" t="s">
        <v>67</v>
      </c>
      <c r="D22" s="63" t="s">
        <v>90</v>
      </c>
      <c r="E22" s="63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09.5" customHeight="1" x14ac:dyDescent="0.3">
      <c r="A23" s="10" t="s">
        <v>19</v>
      </c>
      <c r="B23" s="47" t="s">
        <v>51</v>
      </c>
      <c r="C23" s="47" t="s">
        <v>68</v>
      </c>
      <c r="D23" s="63" t="s">
        <v>90</v>
      </c>
      <c r="E23" s="63" t="s">
        <v>84</v>
      </c>
      <c r="F23" s="1">
        <f>IF(E23="да",1,0)</f>
        <v>0</v>
      </c>
      <c r="G23" s="11">
        <f>IF(E23="да",0.05,IF(E23="нет",0,""))</f>
        <v>0</v>
      </c>
      <c r="J23" s="48"/>
      <c r="K23" s="49"/>
    </row>
    <row r="24" spans="1:11" ht="213" customHeight="1" x14ac:dyDescent="0.3">
      <c r="A24" s="34" t="s">
        <v>20</v>
      </c>
      <c r="B24" s="32" t="s">
        <v>52</v>
      </c>
      <c r="C24" s="32" t="s">
        <v>70</v>
      </c>
      <c r="D24" s="63" t="s">
        <v>90</v>
      </c>
      <c r="E24" s="67" t="s">
        <v>57</v>
      </c>
      <c r="F24" s="1">
        <f>IF(E24="да",1,0)</f>
        <v>1</v>
      </c>
      <c r="G24" s="11">
        <f>IF(E24="да",0.05,IF(E24="нет",0,""))</f>
        <v>0.05</v>
      </c>
      <c r="H24" s="51"/>
      <c r="I24" s="50"/>
    </row>
    <row r="25" spans="1:11" ht="147" customHeight="1" x14ac:dyDescent="0.3">
      <c r="A25" s="10" t="s">
        <v>21</v>
      </c>
      <c r="B25" s="46" t="s">
        <v>54</v>
      </c>
      <c r="C25" s="46" t="s">
        <v>53</v>
      </c>
      <c r="D25" s="63" t="s">
        <v>90</v>
      </c>
      <c r="E25" s="63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69</v>
      </c>
      <c r="D26" s="43"/>
      <c r="E26" s="57"/>
      <c r="F26" s="44">
        <f>F27+F28</f>
        <v>2</v>
      </c>
      <c r="G26" s="38">
        <f>G27+G28</f>
        <v>0.5</v>
      </c>
    </row>
    <row r="27" spans="1:11" ht="253.5" customHeight="1" x14ac:dyDescent="0.3">
      <c r="A27" s="10" t="s">
        <v>23</v>
      </c>
      <c r="B27" s="32" t="s">
        <v>85</v>
      </c>
      <c r="C27" s="32" t="s">
        <v>91</v>
      </c>
      <c r="D27" s="63" t="s">
        <v>90</v>
      </c>
      <c r="E27" s="68">
        <v>1</v>
      </c>
      <c r="F27" s="68">
        <f>E27</f>
        <v>1</v>
      </c>
      <c r="G27" s="69">
        <f>(F27*25)/100</f>
        <v>0.25</v>
      </c>
    </row>
    <row r="28" spans="1:11" ht="242.25" customHeight="1" x14ac:dyDescent="0.3">
      <c r="A28" s="10" t="s">
        <v>24</v>
      </c>
      <c r="B28" s="32" t="s">
        <v>55</v>
      </c>
      <c r="C28" s="32" t="s">
        <v>94</v>
      </c>
      <c r="D28" s="63" t="s">
        <v>90</v>
      </c>
      <c r="E28" s="68">
        <v>1</v>
      </c>
      <c r="F28" s="15">
        <f>E28</f>
        <v>1</v>
      </c>
      <c r="G28" s="16">
        <f>(F28*25)/100</f>
        <v>0.25</v>
      </c>
      <c r="H28" s="50"/>
      <c r="I28" s="52"/>
      <c r="J28" s="52"/>
    </row>
    <row r="29" spans="1:11" ht="195" customHeight="1" x14ac:dyDescent="0.3">
      <c r="A29" s="55"/>
      <c r="B29" s="54"/>
      <c r="C29" s="32" t="s">
        <v>92</v>
      </c>
      <c r="D29" s="63"/>
      <c r="E29" s="68">
        <v>1</v>
      </c>
      <c r="F29" s="15" t="s">
        <v>32</v>
      </c>
      <c r="G29" s="16" t="s">
        <v>32</v>
      </c>
    </row>
    <row r="30" spans="1:11" ht="74.400000000000006" customHeight="1" x14ac:dyDescent="0.3">
      <c r="A30" s="55"/>
      <c r="B30" s="54"/>
      <c r="C30" s="32" t="s">
        <v>93</v>
      </c>
      <c r="D30" s="54"/>
      <c r="E30" s="68">
        <v>1</v>
      </c>
      <c r="F30" s="15" t="s">
        <v>32</v>
      </c>
      <c r="G30" s="16" t="s">
        <v>32</v>
      </c>
    </row>
    <row r="31" spans="1:11" ht="203.4" customHeight="1" x14ac:dyDescent="0.3">
      <c r="A31" s="34"/>
      <c r="B31" s="53"/>
      <c r="C31" s="32" t="s">
        <v>89</v>
      </c>
      <c r="D31" s="54"/>
      <c r="E31" s="68">
        <v>1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</v>
      </c>
      <c r="G32" s="45">
        <f>(G9+G14+G21+G26)*100</f>
        <v>93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3">
      <c r="A35" s="56"/>
      <c r="B35" s="79"/>
      <c r="C35" s="79"/>
      <c r="D35" s="79"/>
      <c r="E35" s="79"/>
      <c r="F35" s="79"/>
      <c r="G35" s="79"/>
    </row>
    <row r="36" spans="1:7" ht="39.75" customHeight="1" x14ac:dyDescent="0.3">
      <c r="A36" s="75" t="s">
        <v>87</v>
      </c>
      <c r="B36" s="76"/>
      <c r="C36" s="77"/>
      <c r="D36" s="80" t="s">
        <v>86</v>
      </c>
      <c r="E36" s="81"/>
      <c r="F36" s="81"/>
      <c r="G36" s="82"/>
    </row>
    <row r="37" spans="1:7" ht="18" customHeight="1" x14ac:dyDescent="0.35">
      <c r="A37" s="73"/>
      <c r="B37" s="74"/>
      <c r="C37" s="74"/>
      <c r="D37" s="74"/>
      <c r="E37" s="74"/>
      <c r="F37" s="74"/>
      <c r="G37" s="74"/>
    </row>
  </sheetData>
  <autoFilter ref="A7:I32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zoomScale="115" zoomScaleNormal="100" zoomScaleSheetLayoutView="115" workbookViewId="0">
      <selection activeCell="C6" sqref="C6:F6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C1" s="72" t="s">
        <v>96</v>
      </c>
      <c r="D1" s="72"/>
      <c r="E1" s="72"/>
      <c r="F1" s="72"/>
    </row>
    <row r="2" spans="1:6" ht="15" customHeight="1" x14ac:dyDescent="0.3">
      <c r="D2" s="83"/>
      <c r="E2" s="83"/>
      <c r="F2" s="83"/>
    </row>
    <row r="3" spans="1:6" ht="15" customHeight="1" x14ac:dyDescent="0.3">
      <c r="B3" s="62"/>
      <c r="D3" s="25"/>
      <c r="E3" s="25"/>
      <c r="F3" s="25"/>
    </row>
    <row r="4" spans="1:6" ht="27.6" x14ac:dyDescent="0.3">
      <c r="A4" s="78" t="s">
        <v>31</v>
      </c>
      <c r="B4" s="78"/>
      <c r="C4" s="78"/>
      <c r="D4" s="78"/>
      <c r="E4" s="78"/>
      <c r="F4" s="78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5" t="s">
        <v>35</v>
      </c>
      <c r="D6" s="86"/>
      <c r="E6" s="86"/>
      <c r="F6" s="87"/>
    </row>
    <row r="7" spans="1:6" ht="52.5" customHeight="1" thickBot="1" x14ac:dyDescent="0.35">
      <c r="A7" s="58" t="s">
        <v>72</v>
      </c>
      <c r="B7" s="59" t="s">
        <v>27</v>
      </c>
      <c r="C7" s="88" t="s">
        <v>76</v>
      </c>
      <c r="D7" s="88"/>
      <c r="E7" s="88"/>
      <c r="F7" s="88"/>
    </row>
    <row r="8" spans="1:6" ht="114.6" customHeight="1" thickBot="1" x14ac:dyDescent="0.35">
      <c r="A8" s="60" t="s">
        <v>73</v>
      </c>
      <c r="B8" s="61" t="s">
        <v>28</v>
      </c>
      <c r="C8" s="84" t="s">
        <v>77</v>
      </c>
      <c r="D8" s="84"/>
      <c r="E8" s="84"/>
      <c r="F8" s="84"/>
    </row>
    <row r="9" spans="1:6" ht="137.25" customHeight="1" thickBot="1" x14ac:dyDescent="0.35">
      <c r="A9" s="60" t="s">
        <v>74</v>
      </c>
      <c r="B9" s="61" t="s">
        <v>29</v>
      </c>
      <c r="C9" s="84" t="s">
        <v>78</v>
      </c>
      <c r="D9" s="84"/>
      <c r="E9" s="84"/>
      <c r="F9" s="84"/>
    </row>
    <row r="10" spans="1:6" ht="108" customHeight="1" thickBot="1" x14ac:dyDescent="0.35">
      <c r="A10" s="60" t="s">
        <v>75</v>
      </c>
      <c r="B10" s="61" t="s">
        <v>30</v>
      </c>
      <c r="C10" s="84" t="s">
        <v>79</v>
      </c>
      <c r="D10" s="84"/>
      <c r="E10" s="84"/>
      <c r="F10" s="84"/>
    </row>
    <row r="11" spans="1:6" ht="109.5" customHeight="1" thickBot="1" x14ac:dyDescent="0.35">
      <c r="A11" s="60" t="s">
        <v>33</v>
      </c>
      <c r="B11" s="61" t="s">
        <v>34</v>
      </c>
      <c r="C11" s="84" t="s">
        <v>80</v>
      </c>
      <c r="D11" s="84"/>
      <c r="E11" s="84"/>
      <c r="F11" s="84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89" t="s">
        <v>81</v>
      </c>
      <c r="B13" s="89"/>
      <c r="C13" s="89"/>
      <c r="D13" s="89"/>
      <c r="E13" s="89"/>
      <c r="F13" s="89"/>
    </row>
    <row r="14" spans="1:6" ht="34.5" customHeight="1" x14ac:dyDescent="0.3">
      <c r="A14" s="89" t="s">
        <v>82</v>
      </c>
      <c r="B14" s="89"/>
      <c r="C14" s="89"/>
      <c r="D14" s="89"/>
      <c r="E14" s="89"/>
      <c r="F14" s="89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2025-03-10T08:02:48Z</cp:lastPrinted>
  <dcterms:created xsi:type="dcterms:W3CDTF">2016-01-22T12:00:45Z</dcterms:created>
  <dcterms:modified xsi:type="dcterms:W3CDTF">2025-03-10T08:03:42Z</dcterms:modified>
</cp:coreProperties>
</file>